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S 02.05.2023\Booklet Special SLBC\"/>
    </mc:Choice>
  </mc:AlternateContent>
  <xr:revisionPtr revIDLastSave="0" documentId="13_ncr:1_{9AEB2562-73D4-4A64-9942-ECFD443AE197}" xr6:coauthVersionLast="47" xr6:coauthVersionMax="47" xr10:uidLastSave="{00000000-0000-0000-0000-000000000000}"/>
  <bookViews>
    <workbookView xWindow="-108" yWindow="-108" windowWidth="23256" windowHeight="12456" xr2:uid="{725DB650-155C-40AA-831A-CC282417EDB6}"/>
  </bookViews>
  <sheets>
    <sheet name="Contents" sheetId="15" r:id="rId1"/>
    <sheet name="CDR" sheetId="1" r:id="rId2"/>
    <sheet name="Agri Dis" sheetId="2" r:id="rId3"/>
    <sheet name="MSME Dis" sheetId="3" r:id="rId4"/>
    <sheet name="OPS Dis" sheetId="4" r:id="rId5"/>
    <sheet name="Agri OS" sheetId="5" r:id="rId6"/>
    <sheet name="MSME OS" sheetId="6" r:id="rId7"/>
    <sheet name="OPS OS" sheetId="7" r:id="rId8"/>
    <sheet name="Mudra OS" sheetId="8" r:id="rId9"/>
    <sheet name="NRLM" sheetId="9" r:id="rId10"/>
    <sheet name="NULM" sheetId="10" r:id="rId11"/>
    <sheet name="PMEGP" sheetId="11" r:id="rId12"/>
    <sheet name="SUI" sheetId="12" r:id="rId13"/>
    <sheet name="PM Sva" sheetId="13" r:id="rId14"/>
    <sheet name="PMJDY" sheetId="16" r:id="rId15"/>
    <sheet name="SSS" sheetId="14" r:id="rId16"/>
    <sheet name="ANBY 31.03.23" sheetId="17" r:id="rId17"/>
    <sheet name="ANKY 31.03.23" sheetId="18" r:id="rId18"/>
    <sheet name="ANBY 25.04.23" sheetId="19" r:id="rId19"/>
    <sheet name="ANKY 25.04.23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3" l="1"/>
  <c r="I27" i="13"/>
  <c r="H27" i="13"/>
  <c r="G27" i="13"/>
  <c r="F27" i="13"/>
  <c r="E27" i="13"/>
  <c r="D27" i="13"/>
  <c r="C27" i="13"/>
  <c r="F29" i="18"/>
  <c r="E29" i="18"/>
  <c r="H28" i="18"/>
  <c r="G28" i="18"/>
  <c r="D28" i="18"/>
  <c r="C28" i="18"/>
  <c r="H27" i="18"/>
  <c r="G27" i="18"/>
  <c r="D27" i="18"/>
  <c r="C27" i="18"/>
  <c r="H26" i="18"/>
  <c r="G26" i="18"/>
  <c r="D26" i="18"/>
  <c r="C26" i="18"/>
  <c r="H25" i="18"/>
  <c r="G25" i="18"/>
  <c r="D25" i="18"/>
  <c r="C25" i="18"/>
  <c r="H24" i="18"/>
  <c r="G24" i="18"/>
  <c r="D24" i="18"/>
  <c r="C24" i="18"/>
  <c r="H23" i="18"/>
  <c r="G23" i="18"/>
  <c r="D23" i="18"/>
  <c r="C23" i="18"/>
  <c r="H22" i="18"/>
  <c r="G22" i="18"/>
  <c r="D22" i="18"/>
  <c r="C22" i="18"/>
  <c r="H21" i="18"/>
  <c r="G21" i="18"/>
  <c r="D21" i="18"/>
  <c r="C21" i="18"/>
  <c r="H20" i="18"/>
  <c r="G20" i="18"/>
  <c r="D20" i="18"/>
  <c r="C20" i="18"/>
  <c r="H19" i="18"/>
  <c r="G19" i="18"/>
  <c r="D19" i="18"/>
  <c r="C19" i="18"/>
  <c r="H18" i="18"/>
  <c r="G18" i="18"/>
  <c r="D18" i="18"/>
  <c r="C18" i="18"/>
  <c r="H17" i="18"/>
  <c r="G17" i="18"/>
  <c r="D17" i="18"/>
  <c r="C17" i="18"/>
  <c r="H16" i="18"/>
  <c r="G16" i="18"/>
  <c r="D16" i="18"/>
  <c r="C16" i="18"/>
  <c r="H15" i="18"/>
  <c r="G15" i="18"/>
  <c r="D15" i="18"/>
  <c r="C15" i="18"/>
  <c r="H14" i="18"/>
  <c r="G14" i="18"/>
  <c r="D14" i="18"/>
  <c r="C14" i="18"/>
  <c r="H13" i="18"/>
  <c r="G13" i="18"/>
  <c r="D13" i="18"/>
  <c r="C13" i="18"/>
  <c r="H12" i="18"/>
  <c r="G12" i="18"/>
  <c r="D12" i="18"/>
  <c r="C12" i="18"/>
  <c r="H11" i="18"/>
  <c r="G11" i="18"/>
  <c r="D11" i="18"/>
  <c r="C11" i="18"/>
  <c r="H10" i="18"/>
  <c r="G10" i="18"/>
  <c r="D10" i="18"/>
  <c r="C10" i="18"/>
  <c r="H9" i="18"/>
  <c r="G9" i="18"/>
  <c r="D9" i="18"/>
  <c r="C9" i="18"/>
  <c r="H8" i="18"/>
  <c r="G8" i="18"/>
  <c r="D8" i="18"/>
  <c r="C8" i="18"/>
  <c r="H7" i="18"/>
  <c r="H29" i="18" s="1"/>
  <c r="G7" i="18"/>
  <c r="G29" i="18" s="1"/>
  <c r="D7" i="18"/>
  <c r="C7" i="18"/>
  <c r="F29" i="17"/>
  <c r="E29" i="17"/>
  <c r="H27" i="17"/>
  <c r="G27" i="17"/>
  <c r="D27" i="17"/>
  <c r="C27" i="17"/>
  <c r="H26" i="17"/>
  <c r="G26" i="17"/>
  <c r="D26" i="17"/>
  <c r="C26" i="17"/>
  <c r="H25" i="17"/>
  <c r="G25" i="17"/>
  <c r="D25" i="17"/>
  <c r="C25" i="17"/>
  <c r="H24" i="17"/>
  <c r="G24" i="17"/>
  <c r="D24" i="17"/>
  <c r="C24" i="17"/>
  <c r="H23" i="17"/>
  <c r="G23" i="17"/>
  <c r="D23" i="17"/>
  <c r="C23" i="17"/>
  <c r="H22" i="17"/>
  <c r="G22" i="17"/>
  <c r="D22" i="17"/>
  <c r="C22" i="17"/>
  <c r="H21" i="17"/>
  <c r="G21" i="17"/>
  <c r="D21" i="17"/>
  <c r="C21" i="17"/>
  <c r="H20" i="17"/>
  <c r="G20" i="17"/>
  <c r="D20" i="17"/>
  <c r="C20" i="17"/>
  <c r="H19" i="17"/>
  <c r="G19" i="17"/>
  <c r="D19" i="17"/>
  <c r="C19" i="17"/>
  <c r="H18" i="17"/>
  <c r="G18" i="17"/>
  <c r="D18" i="17"/>
  <c r="C18" i="17"/>
  <c r="H17" i="17"/>
  <c r="G17" i="17"/>
  <c r="D17" i="17"/>
  <c r="C17" i="17"/>
  <c r="H16" i="17"/>
  <c r="G16" i="17"/>
  <c r="D16" i="17"/>
  <c r="C16" i="17"/>
  <c r="H15" i="17"/>
  <c r="G15" i="17"/>
  <c r="D15" i="17"/>
  <c r="C15" i="17"/>
  <c r="H14" i="17"/>
  <c r="G14" i="17"/>
  <c r="D14" i="17"/>
  <c r="C14" i="17"/>
  <c r="H13" i="17"/>
  <c r="G13" i="17"/>
  <c r="D13" i="17"/>
  <c r="C13" i="17"/>
  <c r="H11" i="17"/>
  <c r="G11" i="17"/>
  <c r="D11" i="17"/>
  <c r="C11" i="17"/>
  <c r="H10" i="17"/>
  <c r="G10" i="17"/>
  <c r="D10" i="17"/>
  <c r="C10" i="17"/>
  <c r="H9" i="17"/>
  <c r="G9" i="17"/>
  <c r="D9" i="17"/>
  <c r="C9" i="17"/>
  <c r="H8" i="17"/>
  <c r="G8" i="17"/>
  <c r="D8" i="17"/>
  <c r="C8" i="17"/>
  <c r="H7" i="17"/>
  <c r="H29" i="17" s="1"/>
  <c r="G7" i="17"/>
  <c r="G29" i="17" s="1"/>
  <c r="D7" i="17"/>
  <c r="D29" i="17" s="1"/>
  <c r="C7" i="17"/>
  <c r="C29" i="17" s="1"/>
  <c r="C30" i="11"/>
  <c r="C28" i="11"/>
  <c r="C26" i="11"/>
  <c r="C18" i="11"/>
  <c r="C32" i="11" s="1"/>
  <c r="C29" i="18" l="1"/>
  <c r="D29" i="18"/>
  <c r="I30" i="10"/>
  <c r="C30" i="10"/>
  <c r="I28" i="10"/>
  <c r="C28" i="10"/>
  <c r="I26" i="10"/>
  <c r="C26" i="10"/>
  <c r="I18" i="10"/>
  <c r="I32" i="10" s="1"/>
  <c r="C18" i="10"/>
  <c r="C28" i="9" l="1"/>
  <c r="M32" i="7"/>
  <c r="K32" i="7"/>
  <c r="J32" i="7"/>
  <c r="I32" i="7"/>
  <c r="E32" i="7"/>
  <c r="C32" i="7"/>
  <c r="P28" i="7"/>
  <c r="P32" i="7" s="1"/>
  <c r="O28" i="7"/>
  <c r="O32" i="7" s="1"/>
  <c r="N28" i="7"/>
  <c r="N32" i="7" s="1"/>
  <c r="M28" i="7"/>
  <c r="L28" i="7"/>
  <c r="L32" i="7" s="1"/>
  <c r="K28" i="7"/>
  <c r="J28" i="7"/>
  <c r="I28" i="7"/>
  <c r="H28" i="7"/>
  <c r="H32" i="7" s="1"/>
  <c r="G28" i="7"/>
  <c r="G32" i="7" s="1"/>
  <c r="F28" i="7"/>
  <c r="F32" i="7" s="1"/>
  <c r="E28" i="7"/>
  <c r="D28" i="7"/>
  <c r="D32" i="7" s="1"/>
  <c r="C28" i="7"/>
  <c r="H32" i="6"/>
  <c r="H34" i="6" s="1"/>
  <c r="G32" i="6"/>
  <c r="G34" i="6" s="1"/>
  <c r="L28" i="6"/>
  <c r="L32" i="6" s="1"/>
  <c r="L34" i="6" s="1"/>
  <c r="K28" i="6"/>
  <c r="K32" i="6" s="1"/>
  <c r="K34" i="6" s="1"/>
  <c r="J28" i="6"/>
  <c r="J32" i="6" s="1"/>
  <c r="J34" i="6" s="1"/>
  <c r="I28" i="6"/>
  <c r="I32" i="6" s="1"/>
  <c r="I34" i="6" s="1"/>
  <c r="H28" i="6"/>
  <c r="G28" i="6"/>
  <c r="F28" i="6"/>
  <c r="F32" i="6" s="1"/>
  <c r="F34" i="6" s="1"/>
  <c r="E28" i="6"/>
  <c r="E32" i="6" s="1"/>
  <c r="E34" i="6" s="1"/>
  <c r="D28" i="6"/>
  <c r="D32" i="6" s="1"/>
  <c r="D34" i="6" s="1"/>
  <c r="C28" i="6"/>
  <c r="C32" i="6" s="1"/>
  <c r="C34" i="6" s="1"/>
  <c r="L32" i="5"/>
  <c r="L34" i="5" s="1"/>
  <c r="K32" i="5"/>
  <c r="K34" i="5" s="1"/>
  <c r="H32" i="5"/>
  <c r="H34" i="5" s="1"/>
  <c r="G32" i="5"/>
  <c r="G34" i="5" s="1"/>
  <c r="D32" i="5"/>
  <c r="D34" i="5" s="1"/>
  <c r="C32" i="5"/>
  <c r="C34" i="5" s="1"/>
  <c r="L28" i="5"/>
  <c r="K28" i="5"/>
  <c r="J28" i="5"/>
  <c r="J32" i="5" s="1"/>
  <c r="J34" i="5" s="1"/>
  <c r="I28" i="5"/>
  <c r="I32" i="5" s="1"/>
  <c r="I34" i="5" s="1"/>
  <c r="H28" i="5"/>
  <c r="G28" i="5"/>
  <c r="F28" i="5"/>
  <c r="F32" i="5" s="1"/>
  <c r="F34" i="5" s="1"/>
  <c r="E28" i="5"/>
  <c r="E32" i="5" s="1"/>
  <c r="E34" i="5" s="1"/>
  <c r="D28" i="5"/>
  <c r="C28" i="5"/>
  <c r="D35" i="1" l="1"/>
  <c r="J32" i="1"/>
  <c r="J35" i="1" s="1"/>
  <c r="I32" i="1"/>
  <c r="I35" i="1" s="1"/>
  <c r="G32" i="1"/>
  <c r="F32" i="1"/>
  <c r="H32" i="1" s="1"/>
  <c r="E32" i="1"/>
  <c r="E35" i="1" s="1"/>
  <c r="D32" i="1"/>
  <c r="C32" i="1"/>
  <c r="C35" i="1" s="1"/>
  <c r="K31" i="1"/>
  <c r="H31" i="1"/>
  <c r="G31" i="1"/>
  <c r="K30" i="1"/>
  <c r="H30" i="1"/>
  <c r="G30" i="1"/>
  <c r="K29" i="1"/>
  <c r="H29" i="1"/>
  <c r="G29" i="1"/>
  <c r="K28" i="1"/>
  <c r="H28" i="1"/>
  <c r="G28" i="1"/>
  <c r="K27" i="1"/>
  <c r="H27" i="1"/>
  <c r="G27" i="1"/>
  <c r="K26" i="1"/>
  <c r="H26" i="1"/>
  <c r="G26" i="1"/>
  <c r="K25" i="1"/>
  <c r="H25" i="1"/>
  <c r="G25" i="1"/>
  <c r="K24" i="1"/>
  <c r="H24" i="1"/>
  <c r="G24" i="1"/>
  <c r="K23" i="1"/>
  <c r="H23" i="1"/>
  <c r="G23" i="1"/>
  <c r="K22" i="1"/>
  <c r="H22" i="1"/>
  <c r="G22" i="1"/>
  <c r="K21" i="1"/>
  <c r="H21" i="1"/>
  <c r="G21" i="1"/>
  <c r="K20" i="1"/>
  <c r="H20" i="1"/>
  <c r="G20" i="1"/>
  <c r="K19" i="1"/>
  <c r="H19" i="1"/>
  <c r="G19" i="1"/>
  <c r="K18" i="1"/>
  <c r="H18" i="1"/>
  <c r="G18" i="1"/>
  <c r="K17" i="1"/>
  <c r="H17" i="1"/>
  <c r="G17" i="1"/>
  <c r="K16" i="1"/>
  <c r="H16" i="1"/>
  <c r="G16" i="1"/>
  <c r="K15" i="1"/>
  <c r="H15" i="1"/>
  <c r="G15" i="1"/>
  <c r="K14" i="1"/>
  <c r="H14" i="1"/>
  <c r="G14" i="1"/>
  <c r="K13" i="1"/>
  <c r="H13" i="1"/>
  <c r="G13" i="1"/>
  <c r="K12" i="1"/>
  <c r="H12" i="1"/>
  <c r="G12" i="1"/>
  <c r="K11" i="1"/>
  <c r="H11" i="1"/>
  <c r="G11" i="1"/>
  <c r="K10" i="1"/>
  <c r="H10" i="1"/>
  <c r="G10" i="1"/>
  <c r="K9" i="1"/>
  <c r="H9" i="1"/>
  <c r="G9" i="1"/>
  <c r="K8" i="1"/>
  <c r="H8" i="1"/>
  <c r="G8" i="1"/>
  <c r="K7" i="1"/>
  <c r="H7" i="1"/>
  <c r="G7" i="1"/>
  <c r="K6" i="1"/>
  <c r="H6" i="1"/>
  <c r="G6" i="1"/>
  <c r="K5" i="1"/>
  <c r="H5" i="1"/>
  <c r="G5" i="1"/>
  <c r="K35" i="1" l="1"/>
  <c r="G35" i="1"/>
  <c r="F35" i="1"/>
  <c r="H35" i="1" s="1"/>
  <c r="K32" i="1"/>
</calcChain>
</file>

<file path=xl/sharedStrings.xml><?xml version="1.0" encoding="utf-8"?>
<sst xmlns="http://schemas.openxmlformats.org/spreadsheetml/2006/main" count="1004" uniqueCount="242">
  <si>
    <t>Bank Wise Business and Credit Deposit Ratio of Arunachal Pradesh as on date 31-12-2022</t>
  </si>
  <si>
    <t>(Amount in Rs.Lakhs)</t>
  </si>
  <si>
    <t>Sl No.</t>
  </si>
  <si>
    <t>Bank Name</t>
  </si>
  <si>
    <t>Deposit Amount (D)</t>
  </si>
  <si>
    <t>Advances Amount (A)</t>
  </si>
  <si>
    <t>Credit Utilize (CU)</t>
  </si>
  <si>
    <t>Total Credit (TC=A+CU)</t>
  </si>
  <si>
    <t>CDR1</t>
  </si>
  <si>
    <t>CDR2</t>
  </si>
  <si>
    <t>Investment Amount (I)</t>
  </si>
  <si>
    <t>TC + I</t>
  </si>
  <si>
    <t>CDR3</t>
  </si>
  <si>
    <t>BOB</t>
  </si>
  <si>
    <t>BOI</t>
  </si>
  <si>
    <t>BOM</t>
  </si>
  <si>
    <t>CAN</t>
  </si>
  <si>
    <t>CBI</t>
  </si>
  <si>
    <t>IND</t>
  </si>
  <si>
    <t>IOB</t>
  </si>
  <si>
    <t>PNB</t>
  </si>
  <si>
    <t>PSB</t>
  </si>
  <si>
    <t>SBI</t>
  </si>
  <si>
    <t>UCO</t>
  </si>
  <si>
    <t>UNI</t>
  </si>
  <si>
    <t>Public</t>
  </si>
  <si>
    <t>Total</t>
  </si>
  <si>
    <t>AXIS</t>
  </si>
  <si>
    <t>BAND</t>
  </si>
  <si>
    <t>HDFC</t>
  </si>
  <si>
    <t>ICICI</t>
  </si>
  <si>
    <t>IDBI</t>
  </si>
  <si>
    <t>INDUS</t>
  </si>
  <si>
    <t>YES</t>
  </si>
  <si>
    <t>Private</t>
  </si>
  <si>
    <t>NESFB</t>
  </si>
  <si>
    <t>Small FB</t>
  </si>
  <si>
    <t>APRB</t>
  </si>
  <si>
    <t>RRB</t>
  </si>
  <si>
    <t>APSCB</t>
  </si>
  <si>
    <t>Co-op</t>
  </si>
  <si>
    <t>All Banks</t>
  </si>
  <si>
    <t>NEDFI</t>
  </si>
  <si>
    <t>RIDF</t>
  </si>
  <si>
    <t>Grand</t>
  </si>
  <si>
    <t>Bankwise Progress under ACP DISBURSEMENT AGRI (PS) Report of Arunachal Pradesh during the FY-2022-2023 upto date 31-12-2022</t>
  </si>
  <si>
    <t>(Amount in Rs. Lakhs)</t>
  </si>
  <si>
    <t xml:space="preserve">Crop Loan </t>
  </si>
  <si>
    <t xml:space="preserve">Forestry and Wasteland Dev. </t>
  </si>
  <si>
    <t xml:space="preserve">Water Resource </t>
  </si>
  <si>
    <t xml:space="preserve">Farm Mechanization </t>
  </si>
  <si>
    <t xml:space="preserve">Plantation &amp; Horticulture </t>
  </si>
  <si>
    <t>Animal Husbandry</t>
  </si>
  <si>
    <t>Fishery</t>
  </si>
  <si>
    <t xml:space="preserve">Farm Credit Others </t>
  </si>
  <si>
    <t xml:space="preserve">Agri. Infrastructure </t>
  </si>
  <si>
    <t>Ancillary Activities</t>
  </si>
  <si>
    <t>Total Agri Disbursement</t>
  </si>
  <si>
    <t>No.</t>
  </si>
  <si>
    <t xml:space="preserve"> Amt</t>
  </si>
  <si>
    <t>Bankwise Progress under ACP DISBURSEMENT(MSME) Report of Arunachal Pradesh during the FY-2022-2023 upto date 31-12-2022</t>
  </si>
  <si>
    <t>Micro TL</t>
  </si>
  <si>
    <t xml:space="preserve">Micro WC </t>
  </si>
  <si>
    <t xml:space="preserve">Small TL </t>
  </si>
  <si>
    <t>Small WC</t>
  </si>
  <si>
    <t>Medium TL</t>
  </si>
  <si>
    <t>Medium WC</t>
  </si>
  <si>
    <t xml:space="preserve">KVIC TL </t>
  </si>
  <si>
    <t xml:space="preserve">KVIC WC </t>
  </si>
  <si>
    <t xml:space="preserve">Others under MSMEs </t>
  </si>
  <si>
    <t>Total MSME Disbursement</t>
  </si>
  <si>
    <t>Bankwise Progress under ACP DISBURSEMENT(OTHER PS) Report of Arunachal Pradesh during the FY-2022-2023 upto date 31-12-2022</t>
  </si>
  <si>
    <t xml:space="preserve">Export Credit </t>
  </si>
  <si>
    <t xml:space="preserve">Education (PS) </t>
  </si>
  <si>
    <t xml:space="preserve">Housing (PS) </t>
  </si>
  <si>
    <t>Social Infrastructure</t>
  </si>
  <si>
    <t xml:space="preserve">Renewable Energy </t>
  </si>
  <si>
    <t xml:space="preserve">Informal Credit </t>
  </si>
  <si>
    <t>Other Priority Sector Total</t>
  </si>
  <si>
    <t>Loans to weaker</t>
  </si>
  <si>
    <t>Pub</t>
  </si>
  <si>
    <t>Priv</t>
  </si>
  <si>
    <t>Small FB Total</t>
  </si>
  <si>
    <t>Bankwise Progress under Agri (PS) Outstanding Report of Arunachal Pradesh as on date 31-12-2022</t>
  </si>
  <si>
    <t>(Rs. In Lakhs)</t>
  </si>
  <si>
    <t>Farm Credit Crop</t>
  </si>
  <si>
    <t xml:space="preserve">Farm Credit Term Loan </t>
  </si>
  <si>
    <t>Agri Infra</t>
  </si>
  <si>
    <t>Ancillary No</t>
  </si>
  <si>
    <t>Agri Total</t>
  </si>
  <si>
    <t>Bank-wise Progress under MSME (PS) Outstanding Report of Arunachal Pradesh as on date 31-12-2022</t>
  </si>
  <si>
    <t xml:space="preserve">Micro </t>
  </si>
  <si>
    <t>Small</t>
  </si>
  <si>
    <t xml:space="preserve">Medium </t>
  </si>
  <si>
    <t xml:space="preserve">Other MSME </t>
  </si>
  <si>
    <t xml:space="preserve">MSME Total </t>
  </si>
  <si>
    <t>Amt</t>
  </si>
  <si>
    <t>Bank-wise Progress under Other Priority Sector (OPS) OUTSTANDING Report of Arunachal Pradesh as on date 31-12-2022</t>
  </si>
  <si>
    <t>Sl. No.</t>
  </si>
  <si>
    <t>Export</t>
  </si>
  <si>
    <t xml:space="preserve">Education PS </t>
  </si>
  <si>
    <t xml:space="preserve">Housing PS </t>
  </si>
  <si>
    <t xml:space="preserve">Social Infra </t>
  </si>
  <si>
    <t xml:space="preserve">Renewable </t>
  </si>
  <si>
    <t xml:space="preserve">Other PS </t>
  </si>
  <si>
    <t xml:space="preserve">OPS </t>
  </si>
  <si>
    <t xml:space="preserve"> No.</t>
  </si>
  <si>
    <t>Bankwise Progress under PRADHAN MANTRI MUDRA TOTAL O/S &amp; NPA Report of Arunachal Pradesh as on date 31-12-2022</t>
  </si>
  <si>
    <t>Sishu</t>
  </si>
  <si>
    <t>Kishore</t>
  </si>
  <si>
    <t>Tarun</t>
  </si>
  <si>
    <t>Total Mudra</t>
  </si>
  <si>
    <t>MUDRA NPA Amt.%</t>
  </si>
  <si>
    <t>OS</t>
  </si>
  <si>
    <t>NPA</t>
  </si>
  <si>
    <t>SFB</t>
  </si>
  <si>
    <t>Bankwise Progress under NRLM Report of Arunachal Pradesh during the FY-2022-2023 &amp; O/S as on date 31-12-2022</t>
  </si>
  <si>
    <t>Target</t>
  </si>
  <si>
    <t xml:space="preserve">Current Year Self-Help Group </t>
  </si>
  <si>
    <t xml:space="preserve">NRLM O/S </t>
  </si>
  <si>
    <t>NRLM Irregular A/C</t>
  </si>
  <si>
    <t xml:space="preserve">NRLM NPA </t>
  </si>
  <si>
    <t>NRLM NPA Amt. %</t>
  </si>
  <si>
    <t>NO.</t>
  </si>
  <si>
    <t>AMT</t>
  </si>
  <si>
    <t>Bankwise Progress under NULM Report of Arunachal Pradesh during the FY-2022-2023 &amp; O/S as on date 31-12-2022</t>
  </si>
  <si>
    <t xml:space="preserve">Individual  Target </t>
  </si>
  <si>
    <t xml:space="preserve">Sep-I </t>
  </si>
  <si>
    <t xml:space="preserve">Sep-G </t>
  </si>
  <si>
    <t>Sep-G No. of Beneficiary</t>
  </si>
  <si>
    <t>SHG Target</t>
  </si>
  <si>
    <t xml:space="preserve">SHG </t>
  </si>
  <si>
    <t>SHG No. of Beneficiary</t>
  </si>
  <si>
    <t xml:space="preserve">Women SHG </t>
  </si>
  <si>
    <t>Women SHG No. of Beneficiary</t>
  </si>
  <si>
    <t xml:space="preserve">Current Year NULM Disb </t>
  </si>
  <si>
    <t xml:space="preserve">NULM O/S </t>
  </si>
  <si>
    <t xml:space="preserve">NULM NPA </t>
  </si>
  <si>
    <t>NULM NPA Amt. %</t>
  </si>
  <si>
    <t>BANDH</t>
  </si>
  <si>
    <t>Bankwise Progress under PMEGP Report of Arunachal Pradesh during the FY 2022-2023 &amp; O/S as on date 31-12-2022</t>
  </si>
  <si>
    <t xml:space="preserve">Target </t>
  </si>
  <si>
    <t>CY SANCTIONED</t>
  </si>
  <si>
    <t>CY DISBURSED</t>
  </si>
  <si>
    <t>OUTSTANDING</t>
  </si>
  <si>
    <t>PMEGP NPA Amt. %</t>
  </si>
  <si>
    <t>Bankwise Progress under SUI Report of Arunachal Pradesh during the FY-2022-2023 &amp; O/S as on date 31-12-2022</t>
  </si>
  <si>
    <t xml:space="preserve">Current Year  Female </t>
  </si>
  <si>
    <t>Current Year  Male  SC</t>
  </si>
  <si>
    <t>Current Year  Male  ST</t>
  </si>
  <si>
    <t>Total Current Year SUI Disb</t>
  </si>
  <si>
    <t xml:space="preserve">SUI O/S </t>
  </si>
  <si>
    <t xml:space="preserve">SUI NPA </t>
  </si>
  <si>
    <t>Amt %</t>
  </si>
  <si>
    <t>Bank</t>
  </si>
  <si>
    <t>Sanctioned</t>
  </si>
  <si>
    <t>Disbursed</t>
  </si>
  <si>
    <t>APSCAB</t>
  </si>
  <si>
    <t>Bankwise Progress under SOCIAL SECURITY SCHEME Report of Arunachal Pradesh as on date 31-12-2022</t>
  </si>
  <si>
    <t>Enrolment under PMJJBY</t>
  </si>
  <si>
    <t>eligible cases under PMJJBY</t>
  </si>
  <si>
    <t>renewals under PMJJBY</t>
  </si>
  <si>
    <t>Enrolment under PMSBY</t>
  </si>
  <si>
    <t>eligible cases under PMSBY</t>
  </si>
  <si>
    <t>renewals under PMSBY</t>
  </si>
  <si>
    <t>Enrolment under APY</t>
  </si>
  <si>
    <t>Total Enrolment No.</t>
  </si>
  <si>
    <t>Subject</t>
  </si>
  <si>
    <t>Page Number</t>
  </si>
  <si>
    <t xml:space="preserve">Agenda of the SLBC Meeting      </t>
  </si>
  <si>
    <t>Business and Credit Deposit Ratio</t>
  </si>
  <si>
    <t>ACP Outstanding - Agriculture (Priority Sector)</t>
  </si>
  <si>
    <t>ACP Outstanding - MSME (Priority Sector)</t>
  </si>
  <si>
    <t>ACP Outstanding - Other  (Priority Sector)</t>
  </si>
  <si>
    <t>ACP Annual Disbursement - Agriculture (Priority Sector)</t>
  </si>
  <si>
    <t>ACP Annual Disbursement - MSME (Priority Sector)</t>
  </si>
  <si>
    <t>ACP Annual Disbursement - Other  (Priority Sector)</t>
  </si>
  <si>
    <t>NRLM Details</t>
  </si>
  <si>
    <t>NULM Details</t>
  </si>
  <si>
    <t>Performance on PMMY (MUDRA)</t>
  </si>
  <si>
    <t>Standup India Report (SUI)</t>
  </si>
  <si>
    <t xml:space="preserve">Performance on PMEGP </t>
  </si>
  <si>
    <t>Progress under PMJDY</t>
  </si>
  <si>
    <t>Progress under Suraksha Bima Yojana (PMJJBY, PMSBY &amp; APY)</t>
  </si>
  <si>
    <t>Atma Nirbhar PM SVANidhi Report</t>
  </si>
  <si>
    <t>2</t>
  </si>
  <si>
    <t>3</t>
  </si>
  <si>
    <t>5</t>
  </si>
  <si>
    <t>6</t>
  </si>
  <si>
    <t>8</t>
  </si>
  <si>
    <t>9</t>
  </si>
  <si>
    <t>11</t>
  </si>
  <si>
    <t>12</t>
  </si>
  <si>
    <t>14</t>
  </si>
  <si>
    <t>15</t>
  </si>
  <si>
    <t>Special SLBC Contents</t>
  </si>
  <si>
    <t>All Banks Total</t>
  </si>
  <si>
    <t>Bankwise Progress under PMJDY Report of Arunachal Pradesh as on date 31-12-2022</t>
  </si>
  <si>
    <t>Rural No</t>
  </si>
  <si>
    <t>Urban No</t>
  </si>
  <si>
    <t>Male No</t>
  </si>
  <si>
    <t>Female No</t>
  </si>
  <si>
    <t>Total PMJDY No.</t>
  </si>
  <si>
    <t>No of Zero Balance A/c</t>
  </si>
  <si>
    <t>Amt Deposits held in the A/c</t>
  </si>
  <si>
    <t>No of Rupay Card Issued</t>
  </si>
  <si>
    <t>No of Rupay Card Activated</t>
  </si>
  <si>
    <t>No of Aadhaar Seeded</t>
  </si>
  <si>
    <t>Bankwise ANBY (Horticulture) Report for the FY 2021-22</t>
  </si>
  <si>
    <t>Report dated 31.03.2023</t>
  </si>
  <si>
    <t>(Amount-Rs. in lacs)</t>
  </si>
  <si>
    <t>Sl No</t>
  </si>
  <si>
    <t>Received</t>
  </si>
  <si>
    <t>Amt.</t>
  </si>
  <si>
    <t>P&amp;SB</t>
  </si>
  <si>
    <t>BANDHAN</t>
  </si>
  <si>
    <t>TOTAL</t>
  </si>
  <si>
    <t>Bankwise ANKY (Agriculture) Report for the FY 2021-22</t>
  </si>
  <si>
    <t>Amount</t>
  </si>
  <si>
    <t>Bankwise ANBY (Horticulture) Report for the FY 2022-23</t>
  </si>
  <si>
    <t>Report dated 25.04.2023</t>
  </si>
  <si>
    <t>Bankwise ANKY (Agriculture) Report for the FY 2022-23</t>
  </si>
  <si>
    <t>BANK</t>
  </si>
  <si>
    <t>Eligible 
Appln</t>
  </si>
  <si>
    <t>Sanction</t>
  </si>
  <si>
    <t>Disbursement</t>
  </si>
  <si>
    <t>Ret.By 
Bank</t>
  </si>
  <si>
    <t>Ineligble</t>
  </si>
  <si>
    <t>Closed</t>
  </si>
  <si>
    <t>No</t>
  </si>
  <si>
    <t>CANARA</t>
  </si>
  <si>
    <t>FEDERAL</t>
  </si>
  <si>
    <t>INDIAN</t>
  </si>
  <si>
    <t>NESF</t>
  </si>
  <si>
    <t>APEX</t>
  </si>
  <si>
    <t>UNION</t>
  </si>
  <si>
    <t>PM SVANidhi Report as on 01.05.2023</t>
  </si>
  <si>
    <t>(Amount. Rs in Crores)</t>
  </si>
  <si>
    <t>17-18</t>
  </si>
  <si>
    <t>19-20</t>
  </si>
  <si>
    <t>Atma Nirbhar - ANKY &amp; ANBY Report as on 31.02.2023</t>
  </si>
  <si>
    <t>Atma Nirbhar - ANKY &amp; ANBY Report as on 25.04.2023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</si>
</sst>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7"/>
      <name val="Calibri"/>
      <family val="2"/>
      <scheme val="minor"/>
    </font>
    <font>
      <b/>
      <sz val="15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name val="Calibri"/>
      <family val="2"/>
      <scheme val="minor"/>
    </font>
    <font>
      <sz val="22"/>
      <name val="Britannic Bold"/>
      <family val="2"/>
    </font>
    <font>
      <sz val="8"/>
      <name val="Calibri"/>
      <family val="2"/>
      <scheme val="minor"/>
    </font>
    <font>
      <b/>
      <sz val="9.5"/>
      <name val="Calibri"/>
      <family val="2"/>
      <scheme val="minor"/>
    </font>
    <font>
      <b/>
      <sz val="14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 wrapText="1"/>
    </xf>
    <xf numFmtId="2" fontId="0" fillId="0" borderId="1" xfId="0" applyNumberForma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right" wrapText="1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2" fontId="0" fillId="2" borderId="4" xfId="0" applyNumberFormat="1" applyFill="1" applyBorder="1" applyAlignment="1">
      <alignment wrapText="1"/>
    </xf>
    <xf numFmtId="2" fontId="0" fillId="2" borderId="5" xfId="0" applyNumberForma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ill="1" applyBorder="1"/>
    <xf numFmtId="0" fontId="0" fillId="2" borderId="6" xfId="0" applyFill="1" applyBorder="1" applyAlignment="1">
      <alignment wrapText="1"/>
    </xf>
    <xf numFmtId="2" fontId="0" fillId="2" borderId="6" xfId="0" applyNumberFormat="1" applyFill="1" applyBorder="1" applyAlignment="1">
      <alignment wrapText="1"/>
    </xf>
    <xf numFmtId="2" fontId="0" fillId="2" borderId="7" xfId="0" applyNumberForma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2" fontId="1" fillId="2" borderId="6" xfId="0" applyNumberFormat="1" applyFont="1" applyFill="1" applyBorder="1" applyAlignment="1">
      <alignment wrapText="1"/>
    </xf>
    <xf numFmtId="2" fontId="1" fillId="2" borderId="7" xfId="0" applyNumberFormat="1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2" borderId="8" xfId="0" applyFill="1" applyBorder="1" applyAlignment="1">
      <alignment wrapText="1"/>
    </xf>
    <xf numFmtId="2" fontId="0" fillId="2" borderId="8" xfId="0" applyNumberFormat="1" applyFill="1" applyBorder="1" applyAlignment="1">
      <alignment wrapText="1"/>
    </xf>
    <xf numFmtId="2" fontId="0" fillId="2" borderId="9" xfId="0" applyNumberFormat="1" applyFill="1" applyBorder="1" applyAlignment="1">
      <alignment wrapText="1"/>
    </xf>
    <xf numFmtId="0" fontId="0" fillId="2" borderId="10" xfId="0" applyFill="1" applyBorder="1"/>
    <xf numFmtId="2" fontId="0" fillId="2" borderId="10" xfId="0" applyNumberForma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9" fillId="0" borderId="18" xfId="0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2" fontId="19" fillId="0" borderId="5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4" xfId="0" applyBorder="1" applyAlignment="1">
      <alignment wrapText="1"/>
    </xf>
    <xf numFmtId="1" fontId="0" fillId="2" borderId="6" xfId="0" applyNumberFormat="1" applyFill="1" applyBorder="1" applyAlignment="1">
      <alignment horizontal="center" wrapText="1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0" fontId="0" fillId="0" borderId="28" xfId="0" applyBorder="1" applyAlignment="1">
      <alignment wrapText="1"/>
    </xf>
    <xf numFmtId="1" fontId="0" fillId="2" borderId="8" xfId="0" applyNumberForma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 wrapText="1"/>
    </xf>
    <xf numFmtId="0" fontId="1" fillId="0" borderId="28" xfId="0" applyFont="1" applyBorder="1" applyAlignment="1">
      <alignment wrapText="1"/>
    </xf>
    <xf numFmtId="0" fontId="1" fillId="0" borderId="6" xfId="0" applyFont="1" applyBorder="1" applyAlignment="1">
      <alignment wrapText="1"/>
    </xf>
    <xf numFmtId="1" fontId="1" fillId="2" borderId="6" xfId="0" applyNumberFormat="1" applyFont="1" applyFill="1" applyBorder="1" applyAlignment="1">
      <alignment horizontal="center" wrapText="1"/>
    </xf>
    <xf numFmtId="2" fontId="1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wrapText="1"/>
    </xf>
    <xf numFmtId="2" fontId="20" fillId="0" borderId="6" xfId="0" applyNumberFormat="1" applyFont="1" applyBorder="1" applyAlignment="1">
      <alignment wrapText="1"/>
    </xf>
    <xf numFmtId="2" fontId="20" fillId="0" borderId="7" xfId="0" applyNumberFormat="1" applyFont="1" applyBorder="1" applyAlignment="1">
      <alignment wrapText="1"/>
    </xf>
    <xf numFmtId="0" fontId="0" fillId="2" borderId="28" xfId="0" applyFill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0" xfId="0" applyFont="1" applyBorder="1" applyAlignment="1">
      <alignment horizontal="right" wrapText="1"/>
    </xf>
    <xf numFmtId="2" fontId="1" fillId="0" borderId="30" xfId="0" applyNumberFormat="1" applyFont="1" applyBorder="1" applyAlignment="1">
      <alignment horizontal="right" wrapText="1"/>
    </xf>
    <xf numFmtId="2" fontId="1" fillId="0" borderId="31" xfId="0" applyNumberFormat="1" applyFont="1" applyBorder="1" applyAlignment="1">
      <alignment horizontal="right" wrapText="1"/>
    </xf>
    <xf numFmtId="0" fontId="15" fillId="2" borderId="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8" xfId="0" applyBorder="1" applyAlignment="1">
      <alignment wrapText="1"/>
    </xf>
    <xf numFmtId="2" fontId="0" fillId="0" borderId="18" xfId="0" applyNumberFormat="1" applyBorder="1" applyAlignment="1">
      <alignment wrapText="1"/>
    </xf>
    <xf numFmtId="2" fontId="0" fillId="0" borderId="19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8" xfId="0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0" fillId="0" borderId="18" xfId="0" applyFont="1" applyBorder="1" applyAlignment="1">
      <alignment horizontal="center" wrapText="1"/>
    </xf>
    <xf numFmtId="0" fontId="20" fillId="0" borderId="18" xfId="0" applyFont="1" applyBorder="1" applyAlignment="1">
      <alignment wrapText="1"/>
    </xf>
    <xf numFmtId="2" fontId="20" fillId="0" borderId="18" xfId="0" applyNumberFormat="1" applyFont="1" applyBorder="1" applyAlignment="1">
      <alignment wrapText="1"/>
    </xf>
    <xf numFmtId="2" fontId="20" fillId="0" borderId="19" xfId="0" applyNumberFormat="1" applyFont="1" applyBorder="1" applyAlignment="1">
      <alignment wrapText="1"/>
    </xf>
    <xf numFmtId="0" fontId="20" fillId="0" borderId="1" xfId="0" applyFont="1" applyBorder="1" applyAlignment="1">
      <alignment wrapText="1"/>
    </xf>
    <xf numFmtId="2" fontId="20" fillId="0" borderId="1" xfId="0" applyNumberFormat="1" applyFont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2" fontId="0" fillId="0" borderId="4" xfId="0" applyNumberFormat="1" applyBorder="1" applyAlignment="1">
      <alignment wrapText="1"/>
    </xf>
    <xf numFmtId="0" fontId="0" fillId="0" borderId="34" xfId="0" applyBorder="1" applyAlignment="1">
      <alignment wrapText="1"/>
    </xf>
    <xf numFmtId="0" fontId="0" fillId="2" borderId="34" xfId="0" applyFill="1" applyBorder="1" applyAlignment="1">
      <alignment wrapText="1"/>
    </xf>
    <xf numFmtId="2" fontId="0" fillId="2" borderId="18" xfId="0" applyNumberForma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34" xfId="0" applyFont="1" applyBorder="1" applyAlignment="1">
      <alignment wrapText="1"/>
    </xf>
    <xf numFmtId="2" fontId="1" fillId="0" borderId="34" xfId="0" applyNumberFormat="1" applyFont="1" applyBorder="1" applyAlignment="1">
      <alignment wrapText="1"/>
    </xf>
    <xf numFmtId="2" fontId="0" fillId="0" borderId="34" xfId="0" applyNumberFormat="1" applyBorder="1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/>
    <xf numFmtId="0" fontId="11" fillId="2" borderId="1" xfId="0" applyFont="1" applyFill="1" applyBorder="1" applyAlignment="1">
      <alignment horizontal="left" vertical="center"/>
    </xf>
    <xf numFmtId="1" fontId="11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2" fontId="20" fillId="0" borderId="18" xfId="0" applyNumberFormat="1" applyFont="1" applyBorder="1" applyAlignment="1">
      <alignment horizontal="center" vertical="center" wrapText="1"/>
    </xf>
    <xf numFmtId="2" fontId="20" fillId="0" borderId="19" xfId="0" applyNumberFormat="1" applyFont="1" applyBorder="1" applyAlignment="1">
      <alignment horizontal="center" vertical="center" wrapText="1"/>
    </xf>
    <xf numFmtId="2" fontId="15" fillId="2" borderId="20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2" fontId="22" fillId="2" borderId="35" xfId="0" applyNumberFormat="1" applyFont="1" applyFill="1" applyBorder="1" applyAlignment="1">
      <alignment horizontal="center" vertical="center" wrapText="1"/>
    </xf>
    <xf numFmtId="2" fontId="22" fillId="2" borderId="1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E027-3A74-4AA7-A0B1-D93A805B7A2F}">
  <dimension ref="A1:C20"/>
  <sheetViews>
    <sheetView tabSelected="1" workbookViewId="0">
      <selection activeCell="J11" sqref="J11"/>
    </sheetView>
  </sheetViews>
  <sheetFormatPr defaultRowHeight="14.4" x14ac:dyDescent="0.3"/>
  <cols>
    <col min="1" max="1" width="8.33203125" customWidth="1"/>
    <col min="2" max="2" width="60.88671875" customWidth="1"/>
    <col min="3" max="3" width="17.21875" customWidth="1"/>
  </cols>
  <sheetData>
    <row r="1" spans="1:3" ht="27.6" x14ac:dyDescent="0.3">
      <c r="A1" s="150" t="s">
        <v>195</v>
      </c>
      <c r="B1" s="150"/>
      <c r="C1" s="150"/>
    </row>
    <row r="2" spans="1:3" ht="18" x14ac:dyDescent="0.3">
      <c r="A2" s="93" t="s">
        <v>2</v>
      </c>
      <c r="B2" s="93" t="s">
        <v>167</v>
      </c>
      <c r="C2" s="135" t="s">
        <v>168</v>
      </c>
    </row>
    <row r="3" spans="1:3" ht="15.6" x14ac:dyDescent="0.3">
      <c r="A3" s="136">
        <v>1</v>
      </c>
      <c r="B3" s="139" t="s">
        <v>169</v>
      </c>
      <c r="C3" s="140">
        <v>1</v>
      </c>
    </row>
    <row r="4" spans="1:3" ht="15.6" x14ac:dyDescent="0.3">
      <c r="A4" s="136">
        <v>2</v>
      </c>
      <c r="B4" s="137" t="s">
        <v>170</v>
      </c>
      <c r="C4" s="138" t="s">
        <v>185</v>
      </c>
    </row>
    <row r="5" spans="1:3" ht="15.6" x14ac:dyDescent="0.3">
      <c r="A5" s="136">
        <v>3</v>
      </c>
      <c r="B5" s="137" t="s">
        <v>174</v>
      </c>
      <c r="C5" s="138" t="s">
        <v>186</v>
      </c>
    </row>
    <row r="6" spans="1:3" ht="15.6" x14ac:dyDescent="0.3">
      <c r="A6" s="136">
        <v>4</v>
      </c>
      <c r="B6" s="137" t="s">
        <v>175</v>
      </c>
      <c r="C6" s="140">
        <v>4</v>
      </c>
    </row>
    <row r="7" spans="1:3" ht="15.6" x14ac:dyDescent="0.3">
      <c r="A7" s="136">
        <v>5</v>
      </c>
      <c r="B7" s="137" t="s">
        <v>176</v>
      </c>
      <c r="C7" s="138" t="s">
        <v>187</v>
      </c>
    </row>
    <row r="8" spans="1:3" ht="15.6" x14ac:dyDescent="0.3">
      <c r="A8" s="136">
        <v>6</v>
      </c>
      <c r="B8" s="137" t="s">
        <v>171</v>
      </c>
      <c r="C8" s="138" t="s">
        <v>188</v>
      </c>
    </row>
    <row r="9" spans="1:3" ht="15.6" x14ac:dyDescent="0.3">
      <c r="A9" s="136">
        <v>7</v>
      </c>
      <c r="B9" s="137" t="s">
        <v>172</v>
      </c>
      <c r="C9" s="140">
        <v>7</v>
      </c>
    </row>
    <row r="10" spans="1:3" ht="15.6" x14ac:dyDescent="0.3">
      <c r="A10" s="136">
        <v>8</v>
      </c>
      <c r="B10" s="137" t="s">
        <v>173</v>
      </c>
      <c r="C10" s="138" t="s">
        <v>189</v>
      </c>
    </row>
    <row r="11" spans="1:3" ht="15.6" x14ac:dyDescent="0.3">
      <c r="A11" s="136">
        <v>9</v>
      </c>
      <c r="B11" s="137" t="s">
        <v>179</v>
      </c>
      <c r="C11" s="138" t="s">
        <v>190</v>
      </c>
    </row>
    <row r="12" spans="1:3" ht="15.6" x14ac:dyDescent="0.3">
      <c r="A12" s="136">
        <v>10</v>
      </c>
      <c r="B12" s="137" t="s">
        <v>177</v>
      </c>
      <c r="C12" s="140">
        <v>10</v>
      </c>
    </row>
    <row r="13" spans="1:3" ht="15.6" x14ac:dyDescent="0.3">
      <c r="A13" s="136">
        <v>11</v>
      </c>
      <c r="B13" s="137" t="s">
        <v>178</v>
      </c>
      <c r="C13" s="138" t="s">
        <v>191</v>
      </c>
    </row>
    <row r="14" spans="1:3" ht="15.6" x14ac:dyDescent="0.3">
      <c r="A14" s="136">
        <v>12</v>
      </c>
      <c r="B14" s="137" t="s">
        <v>181</v>
      </c>
      <c r="C14" s="138" t="s">
        <v>192</v>
      </c>
    </row>
    <row r="15" spans="1:3" ht="15.6" x14ac:dyDescent="0.3">
      <c r="A15" s="136">
        <v>13</v>
      </c>
      <c r="B15" s="137" t="s">
        <v>180</v>
      </c>
      <c r="C15" s="140">
        <v>13</v>
      </c>
    </row>
    <row r="16" spans="1:3" ht="15.6" x14ac:dyDescent="0.3">
      <c r="A16" s="136">
        <v>14</v>
      </c>
      <c r="B16" s="141" t="s">
        <v>184</v>
      </c>
      <c r="C16" s="138" t="s">
        <v>193</v>
      </c>
    </row>
    <row r="17" spans="1:3" ht="15.6" x14ac:dyDescent="0.3">
      <c r="A17" s="136">
        <v>15</v>
      </c>
      <c r="B17" s="137" t="s">
        <v>182</v>
      </c>
      <c r="C17" s="138" t="s">
        <v>194</v>
      </c>
    </row>
    <row r="18" spans="1:3" ht="15.6" x14ac:dyDescent="0.3">
      <c r="A18" s="136">
        <v>16</v>
      </c>
      <c r="B18" s="137" t="s">
        <v>183</v>
      </c>
      <c r="C18" s="140">
        <v>16</v>
      </c>
    </row>
    <row r="19" spans="1:3" ht="15.6" x14ac:dyDescent="0.3">
      <c r="A19" s="136">
        <v>17</v>
      </c>
      <c r="B19" s="141" t="s">
        <v>240</v>
      </c>
      <c r="C19" s="138" t="s">
        <v>238</v>
      </c>
    </row>
    <row r="20" spans="1:3" ht="15.6" x14ac:dyDescent="0.3">
      <c r="A20" s="136">
        <v>18</v>
      </c>
      <c r="B20" s="141" t="s">
        <v>241</v>
      </c>
      <c r="C20" s="138" t="s">
        <v>239</v>
      </c>
    </row>
  </sheetData>
  <mergeCells count="1">
    <mergeCell ref="A1:C1"/>
  </mergeCells>
  <phoneticPr fontId="27" type="noConversion"/>
  <pageMargins left="0.8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56EB-D69B-4155-857A-A9C3FFBE58DF}">
  <dimension ref="A1:L32"/>
  <sheetViews>
    <sheetView topLeftCell="A7" workbookViewId="0">
      <selection sqref="A1:L32"/>
    </sheetView>
  </sheetViews>
  <sheetFormatPr defaultRowHeight="14.4" x14ac:dyDescent="0.3"/>
  <cols>
    <col min="1" max="1" width="8.109375" customWidth="1"/>
    <col min="2" max="2" width="6.88671875" customWidth="1"/>
    <col min="3" max="3" width="8" customWidth="1"/>
    <col min="4" max="4" width="6.6640625" customWidth="1"/>
    <col min="5" max="5" width="9.88671875" customWidth="1"/>
    <col min="8" max="8" width="6.33203125" customWidth="1"/>
    <col min="10" max="10" width="5.21875" customWidth="1"/>
    <col min="12" max="12" width="9.5546875" customWidth="1"/>
  </cols>
  <sheetData>
    <row r="1" spans="1:12" ht="28.8" customHeight="1" x14ac:dyDescent="0.3">
      <c r="A1" s="213">
        <v>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46.8" customHeight="1" x14ac:dyDescent="0.3">
      <c r="A2" s="214" t="s">
        <v>116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ht="19.2" customHeight="1" x14ac:dyDescent="0.3">
      <c r="A3" s="181" t="s">
        <v>46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2" ht="31.2" customHeight="1" x14ac:dyDescent="0.3">
      <c r="A4" s="215" t="s">
        <v>2</v>
      </c>
      <c r="B4" s="215" t="s">
        <v>3</v>
      </c>
      <c r="C4" s="217" t="s">
        <v>117</v>
      </c>
      <c r="D4" s="219" t="s">
        <v>118</v>
      </c>
      <c r="E4" s="220"/>
      <c r="F4" s="221" t="s">
        <v>119</v>
      </c>
      <c r="G4" s="222"/>
      <c r="H4" s="198" t="s">
        <v>120</v>
      </c>
      <c r="I4" s="199"/>
      <c r="J4" s="221" t="s">
        <v>121</v>
      </c>
      <c r="K4" s="223"/>
      <c r="L4" s="211" t="s">
        <v>122</v>
      </c>
    </row>
    <row r="5" spans="1:12" x14ac:dyDescent="0.3">
      <c r="A5" s="216"/>
      <c r="B5" s="216"/>
      <c r="C5" s="218"/>
      <c r="D5" s="67" t="s">
        <v>123</v>
      </c>
      <c r="E5" s="68" t="s">
        <v>124</v>
      </c>
      <c r="F5" s="69" t="s">
        <v>123</v>
      </c>
      <c r="G5" s="68" t="s">
        <v>124</v>
      </c>
      <c r="H5" s="69" t="s">
        <v>123</v>
      </c>
      <c r="I5" s="68" t="s">
        <v>124</v>
      </c>
      <c r="J5" s="69" t="s">
        <v>123</v>
      </c>
      <c r="K5" s="70" t="s">
        <v>124</v>
      </c>
      <c r="L5" s="212"/>
    </row>
    <row r="6" spans="1:12" x14ac:dyDescent="0.3">
      <c r="A6" s="71">
        <v>1</v>
      </c>
      <c r="B6" s="72" t="s">
        <v>13</v>
      </c>
      <c r="C6" s="73">
        <v>0</v>
      </c>
      <c r="D6" s="74">
        <v>1</v>
      </c>
      <c r="E6" s="75">
        <v>5</v>
      </c>
      <c r="F6" s="74">
        <v>180</v>
      </c>
      <c r="G6" s="75">
        <v>199.26</v>
      </c>
      <c r="H6" s="74">
        <v>90</v>
      </c>
      <c r="I6" s="75">
        <v>95</v>
      </c>
      <c r="J6" s="74">
        <v>48</v>
      </c>
      <c r="K6" s="76">
        <v>57</v>
      </c>
      <c r="L6" s="42">
        <v>28.61</v>
      </c>
    </row>
    <row r="7" spans="1:12" x14ac:dyDescent="0.3">
      <c r="A7" s="77">
        <v>2</v>
      </c>
      <c r="B7" s="74" t="s">
        <v>14</v>
      </c>
      <c r="C7" s="73">
        <v>40</v>
      </c>
      <c r="D7" s="74">
        <v>0</v>
      </c>
      <c r="E7" s="75">
        <v>0</v>
      </c>
      <c r="F7" s="74">
        <v>45</v>
      </c>
      <c r="G7" s="75">
        <v>48</v>
      </c>
      <c r="H7" s="74">
        <v>0</v>
      </c>
      <c r="I7" s="75">
        <v>0</v>
      </c>
      <c r="J7" s="74">
        <v>0</v>
      </c>
      <c r="K7" s="76">
        <v>0</v>
      </c>
      <c r="L7" s="42">
        <v>0</v>
      </c>
    </row>
    <row r="8" spans="1:12" x14ac:dyDescent="0.3">
      <c r="A8" s="77">
        <v>3</v>
      </c>
      <c r="B8" s="74" t="s">
        <v>15</v>
      </c>
      <c r="C8" s="73">
        <v>0</v>
      </c>
      <c r="D8" s="74">
        <v>0</v>
      </c>
      <c r="E8" s="75">
        <v>0</v>
      </c>
      <c r="F8" s="74">
        <v>0</v>
      </c>
      <c r="G8" s="75">
        <v>0</v>
      </c>
      <c r="H8" s="74">
        <v>0</v>
      </c>
      <c r="I8" s="75">
        <v>0</v>
      </c>
      <c r="J8" s="74">
        <v>0</v>
      </c>
      <c r="K8" s="76">
        <v>0</v>
      </c>
      <c r="L8" s="42">
        <v>0</v>
      </c>
    </row>
    <row r="9" spans="1:12" x14ac:dyDescent="0.3">
      <c r="A9" s="77">
        <v>4</v>
      </c>
      <c r="B9" s="74" t="s">
        <v>16</v>
      </c>
      <c r="C9" s="73">
        <v>20</v>
      </c>
      <c r="D9" s="74">
        <v>0</v>
      </c>
      <c r="E9" s="75">
        <v>0</v>
      </c>
      <c r="F9" s="74">
        <v>7</v>
      </c>
      <c r="G9" s="75">
        <v>16.12</v>
      </c>
      <c r="H9" s="74">
        <v>3</v>
      </c>
      <c r="I9" s="75">
        <v>10.6</v>
      </c>
      <c r="J9" s="74">
        <v>4</v>
      </c>
      <c r="K9" s="76">
        <v>5.52</v>
      </c>
      <c r="L9" s="42">
        <v>34.24</v>
      </c>
    </row>
    <row r="10" spans="1:12" x14ac:dyDescent="0.3">
      <c r="A10" s="77">
        <v>5</v>
      </c>
      <c r="B10" s="74" t="s">
        <v>17</v>
      </c>
      <c r="C10" s="73">
        <v>70</v>
      </c>
      <c r="D10" s="74">
        <v>7</v>
      </c>
      <c r="E10" s="21">
        <v>12.27</v>
      </c>
      <c r="F10" s="20">
        <v>7</v>
      </c>
      <c r="G10" s="21">
        <v>10.4</v>
      </c>
      <c r="H10" s="74">
        <v>0</v>
      </c>
      <c r="I10" s="75">
        <v>0</v>
      </c>
      <c r="J10" s="74">
        <v>0</v>
      </c>
      <c r="K10" s="76">
        <v>0</v>
      </c>
      <c r="L10" s="42">
        <v>0</v>
      </c>
    </row>
    <row r="11" spans="1:12" x14ac:dyDescent="0.3">
      <c r="A11" s="77">
        <v>6</v>
      </c>
      <c r="B11" s="74" t="s">
        <v>18</v>
      </c>
      <c r="C11" s="73">
        <v>0</v>
      </c>
      <c r="D11" s="74">
        <v>0</v>
      </c>
      <c r="E11" s="75">
        <v>0</v>
      </c>
      <c r="F11" s="74">
        <v>0</v>
      </c>
      <c r="G11" s="75">
        <v>0</v>
      </c>
      <c r="H11" s="74">
        <v>0</v>
      </c>
      <c r="I11" s="75">
        <v>0</v>
      </c>
      <c r="J11" s="74">
        <v>0</v>
      </c>
      <c r="K11" s="76">
        <v>0</v>
      </c>
      <c r="L11" s="42">
        <v>0</v>
      </c>
    </row>
    <row r="12" spans="1:12" x14ac:dyDescent="0.3">
      <c r="A12" s="77">
        <v>7</v>
      </c>
      <c r="B12" s="74" t="s">
        <v>19</v>
      </c>
      <c r="C12" s="73">
        <v>0</v>
      </c>
      <c r="D12" s="74">
        <v>0</v>
      </c>
      <c r="E12" s="75">
        <v>0</v>
      </c>
      <c r="F12" s="74">
        <v>0</v>
      </c>
      <c r="G12" s="75">
        <v>0</v>
      </c>
      <c r="H12" s="74">
        <v>0</v>
      </c>
      <c r="I12" s="75">
        <v>0</v>
      </c>
      <c r="J12" s="74">
        <v>0</v>
      </c>
      <c r="K12" s="76">
        <v>0</v>
      </c>
      <c r="L12" s="42">
        <v>0</v>
      </c>
    </row>
    <row r="13" spans="1:12" x14ac:dyDescent="0.3">
      <c r="A13" s="77">
        <v>8</v>
      </c>
      <c r="B13" s="74" t="s">
        <v>20</v>
      </c>
      <c r="C13" s="73">
        <v>20</v>
      </c>
      <c r="D13" s="74">
        <v>2</v>
      </c>
      <c r="E13" s="75">
        <v>6.75</v>
      </c>
      <c r="F13" s="74">
        <v>103</v>
      </c>
      <c r="G13" s="75">
        <v>64.489999999999995</v>
      </c>
      <c r="H13" s="74">
        <v>32</v>
      </c>
      <c r="I13" s="75">
        <v>19</v>
      </c>
      <c r="J13" s="74">
        <v>42</v>
      </c>
      <c r="K13" s="76">
        <v>28.98</v>
      </c>
      <c r="L13" s="42">
        <v>44.94</v>
      </c>
    </row>
    <row r="14" spans="1:12" x14ac:dyDescent="0.3">
      <c r="A14" s="77">
        <v>9</v>
      </c>
      <c r="B14" s="74" t="s">
        <v>21</v>
      </c>
      <c r="C14" s="78">
        <v>0</v>
      </c>
      <c r="D14" s="74">
        <v>0</v>
      </c>
      <c r="E14" s="75">
        <v>0</v>
      </c>
      <c r="F14" s="74">
        <v>0</v>
      </c>
      <c r="G14" s="75">
        <v>0</v>
      </c>
      <c r="H14" s="74">
        <v>0</v>
      </c>
      <c r="I14" s="75">
        <v>0</v>
      </c>
      <c r="J14" s="74">
        <v>0</v>
      </c>
      <c r="K14" s="76">
        <v>0</v>
      </c>
      <c r="L14" s="42">
        <v>0</v>
      </c>
    </row>
    <row r="15" spans="1:12" x14ac:dyDescent="0.3">
      <c r="A15" s="77">
        <v>10</v>
      </c>
      <c r="B15" s="74" t="s">
        <v>22</v>
      </c>
      <c r="C15" s="79">
        <v>630</v>
      </c>
      <c r="D15" s="74">
        <v>138</v>
      </c>
      <c r="E15" s="75">
        <v>260.27</v>
      </c>
      <c r="F15" s="74">
        <v>165</v>
      </c>
      <c r="G15" s="75">
        <v>247.43</v>
      </c>
      <c r="H15" s="74">
        <v>46</v>
      </c>
      <c r="I15" s="75">
        <v>22.51</v>
      </c>
      <c r="J15" s="74">
        <v>1</v>
      </c>
      <c r="K15" s="76">
        <v>0.6</v>
      </c>
      <c r="L15" s="42">
        <v>0.24</v>
      </c>
    </row>
    <row r="16" spans="1:12" x14ac:dyDescent="0.3">
      <c r="A16" s="77">
        <v>11</v>
      </c>
      <c r="B16" s="74" t="s">
        <v>23</v>
      </c>
      <c r="C16" s="79">
        <v>0</v>
      </c>
      <c r="D16" s="74">
        <v>1</v>
      </c>
      <c r="E16" s="75">
        <v>2</v>
      </c>
      <c r="F16" s="74">
        <v>1</v>
      </c>
      <c r="G16" s="75">
        <v>1.34</v>
      </c>
      <c r="H16" s="74">
        <v>0</v>
      </c>
      <c r="I16" s="75">
        <v>0</v>
      </c>
      <c r="J16" s="74">
        <v>0</v>
      </c>
      <c r="K16" s="76">
        <v>0</v>
      </c>
      <c r="L16" s="42">
        <v>0</v>
      </c>
    </row>
    <row r="17" spans="1:12" x14ac:dyDescent="0.3">
      <c r="A17" s="77">
        <v>12</v>
      </c>
      <c r="B17" s="74" t="s">
        <v>24</v>
      </c>
      <c r="C17" s="79">
        <v>0</v>
      </c>
      <c r="D17" s="74">
        <v>0</v>
      </c>
      <c r="E17" s="75">
        <v>0</v>
      </c>
      <c r="F17" s="74">
        <v>0</v>
      </c>
      <c r="G17" s="75">
        <v>0</v>
      </c>
      <c r="H17" s="74">
        <v>0</v>
      </c>
      <c r="I17" s="75">
        <v>0</v>
      </c>
      <c r="J17" s="74">
        <v>0</v>
      </c>
      <c r="K17" s="76">
        <v>0</v>
      </c>
      <c r="L17" s="42">
        <v>0</v>
      </c>
    </row>
    <row r="18" spans="1:12" x14ac:dyDescent="0.3">
      <c r="A18" s="80" t="s">
        <v>25</v>
      </c>
      <c r="B18" s="81" t="s">
        <v>26</v>
      </c>
      <c r="C18" s="82">
        <v>780</v>
      </c>
      <c r="D18" s="81">
        <v>149</v>
      </c>
      <c r="E18" s="83">
        <v>286.29000000000002</v>
      </c>
      <c r="F18" s="84">
        <v>508</v>
      </c>
      <c r="G18" s="85">
        <v>587.04</v>
      </c>
      <c r="H18" s="84">
        <v>171</v>
      </c>
      <c r="I18" s="85">
        <v>147.11000000000001</v>
      </c>
      <c r="J18" s="84">
        <v>95</v>
      </c>
      <c r="K18" s="86">
        <v>92.1</v>
      </c>
      <c r="L18" s="39">
        <v>15.69</v>
      </c>
    </row>
    <row r="19" spans="1:12" x14ac:dyDescent="0.3">
      <c r="A19" s="74">
        <v>1</v>
      </c>
      <c r="B19" s="74" t="s">
        <v>27</v>
      </c>
      <c r="C19" s="79">
        <v>0</v>
      </c>
      <c r="D19" s="74">
        <v>0</v>
      </c>
      <c r="E19" s="75">
        <v>0</v>
      </c>
      <c r="F19" s="74">
        <v>0</v>
      </c>
      <c r="G19" s="75">
        <v>0</v>
      </c>
      <c r="H19" s="74">
        <v>0</v>
      </c>
      <c r="I19" s="75">
        <v>0</v>
      </c>
      <c r="J19" s="74">
        <v>0</v>
      </c>
      <c r="K19" s="76">
        <v>0</v>
      </c>
      <c r="L19" s="42">
        <v>0</v>
      </c>
    </row>
    <row r="20" spans="1:12" x14ac:dyDescent="0.3">
      <c r="A20" s="74">
        <v>2</v>
      </c>
      <c r="B20" s="74" t="s">
        <v>28</v>
      </c>
      <c r="C20" s="79">
        <v>0</v>
      </c>
      <c r="D20" s="74">
        <v>0</v>
      </c>
      <c r="E20" s="75">
        <v>0</v>
      </c>
      <c r="F20" s="74">
        <v>0</v>
      </c>
      <c r="G20" s="75">
        <v>0</v>
      </c>
      <c r="H20" s="74">
        <v>0</v>
      </c>
      <c r="I20" s="75">
        <v>0</v>
      </c>
      <c r="J20" s="74">
        <v>0</v>
      </c>
      <c r="K20" s="76">
        <v>0</v>
      </c>
      <c r="L20" s="42">
        <v>0</v>
      </c>
    </row>
    <row r="21" spans="1:12" x14ac:dyDescent="0.3">
      <c r="A21" s="74">
        <v>3</v>
      </c>
      <c r="B21" s="74" t="s">
        <v>29</v>
      </c>
      <c r="C21" s="79">
        <v>0</v>
      </c>
      <c r="D21" s="74">
        <v>0</v>
      </c>
      <c r="E21" s="75">
        <v>0</v>
      </c>
      <c r="F21" s="74">
        <v>0</v>
      </c>
      <c r="G21" s="75">
        <v>0</v>
      </c>
      <c r="H21" s="74">
        <v>0</v>
      </c>
      <c r="I21" s="75">
        <v>0</v>
      </c>
      <c r="J21" s="74">
        <v>0</v>
      </c>
      <c r="K21" s="76">
        <v>0</v>
      </c>
      <c r="L21" s="42">
        <v>0</v>
      </c>
    </row>
    <row r="22" spans="1:12" x14ac:dyDescent="0.3">
      <c r="A22" s="74">
        <v>4</v>
      </c>
      <c r="B22" s="74" t="s">
        <v>30</v>
      </c>
      <c r="C22" s="79">
        <v>0</v>
      </c>
      <c r="D22" s="74">
        <v>0</v>
      </c>
      <c r="E22" s="75">
        <v>0</v>
      </c>
      <c r="F22" s="74">
        <v>0</v>
      </c>
      <c r="G22" s="75">
        <v>0</v>
      </c>
      <c r="H22" s="74">
        <v>0</v>
      </c>
      <c r="I22" s="75">
        <v>0</v>
      </c>
      <c r="J22" s="74">
        <v>0</v>
      </c>
      <c r="K22" s="76">
        <v>0</v>
      </c>
      <c r="L22" s="42">
        <v>0</v>
      </c>
    </row>
    <row r="23" spans="1:12" x14ac:dyDescent="0.3">
      <c r="A23" s="74">
        <v>5</v>
      </c>
      <c r="B23" s="74" t="s">
        <v>31</v>
      </c>
      <c r="C23" s="79">
        <v>0</v>
      </c>
      <c r="D23" s="74">
        <v>0</v>
      </c>
      <c r="E23" s="75">
        <v>0</v>
      </c>
      <c r="F23" s="74">
        <v>0</v>
      </c>
      <c r="G23" s="75">
        <v>0</v>
      </c>
      <c r="H23" s="74">
        <v>0</v>
      </c>
      <c r="I23" s="75">
        <v>0</v>
      </c>
      <c r="J23" s="74">
        <v>0</v>
      </c>
      <c r="K23" s="76">
        <v>0</v>
      </c>
      <c r="L23" s="42">
        <v>0</v>
      </c>
    </row>
    <row r="24" spans="1:12" x14ac:dyDescent="0.3">
      <c r="A24" s="74">
        <v>6</v>
      </c>
      <c r="B24" s="74" t="s">
        <v>32</v>
      </c>
      <c r="C24" s="79">
        <v>0</v>
      </c>
      <c r="D24" s="74">
        <v>0</v>
      </c>
      <c r="E24" s="75">
        <v>0</v>
      </c>
      <c r="F24" s="74">
        <v>0</v>
      </c>
      <c r="G24" s="75">
        <v>0</v>
      </c>
      <c r="H24" s="74">
        <v>0</v>
      </c>
      <c r="I24" s="75">
        <v>0</v>
      </c>
      <c r="J24" s="74">
        <v>0</v>
      </c>
      <c r="K24" s="76">
        <v>0</v>
      </c>
      <c r="L24" s="42">
        <v>0</v>
      </c>
    </row>
    <row r="25" spans="1:12" x14ac:dyDescent="0.3">
      <c r="A25" s="74">
        <v>7</v>
      </c>
      <c r="B25" s="74" t="s">
        <v>33</v>
      </c>
      <c r="C25" s="79">
        <v>0</v>
      </c>
      <c r="D25" s="74">
        <v>0</v>
      </c>
      <c r="E25" s="75">
        <v>0</v>
      </c>
      <c r="F25" s="74">
        <v>0</v>
      </c>
      <c r="G25" s="75">
        <v>0</v>
      </c>
      <c r="H25" s="74">
        <v>0</v>
      </c>
      <c r="I25" s="75">
        <v>0</v>
      </c>
      <c r="J25" s="74">
        <v>0</v>
      </c>
      <c r="K25" s="76">
        <v>0</v>
      </c>
      <c r="L25" s="42">
        <v>0</v>
      </c>
    </row>
    <row r="26" spans="1:12" x14ac:dyDescent="0.3">
      <c r="A26" s="80" t="s">
        <v>34</v>
      </c>
      <c r="B26" s="81" t="s">
        <v>26</v>
      </c>
      <c r="C26" s="82">
        <v>0</v>
      </c>
      <c r="D26" s="81">
        <v>0</v>
      </c>
      <c r="E26" s="83">
        <v>0</v>
      </c>
      <c r="F26" s="84">
        <v>0</v>
      </c>
      <c r="G26" s="85">
        <v>0</v>
      </c>
      <c r="H26" s="84">
        <v>0</v>
      </c>
      <c r="I26" s="85">
        <v>0</v>
      </c>
      <c r="J26" s="84">
        <v>0</v>
      </c>
      <c r="K26" s="86">
        <v>0</v>
      </c>
      <c r="L26" s="39">
        <v>0</v>
      </c>
    </row>
    <row r="27" spans="1:12" x14ac:dyDescent="0.3">
      <c r="A27" s="74">
        <v>7</v>
      </c>
      <c r="B27" s="74" t="s">
        <v>35</v>
      </c>
      <c r="C27" s="79">
        <v>0</v>
      </c>
      <c r="D27" s="74">
        <v>0</v>
      </c>
      <c r="E27" s="75">
        <v>0</v>
      </c>
      <c r="F27" s="74">
        <v>0</v>
      </c>
      <c r="G27" s="75">
        <v>0</v>
      </c>
      <c r="H27" s="74">
        <v>0</v>
      </c>
      <c r="I27" s="75">
        <v>0</v>
      </c>
      <c r="J27" s="74">
        <v>0</v>
      </c>
      <c r="K27" s="76">
        <v>0</v>
      </c>
      <c r="L27" s="42">
        <v>0</v>
      </c>
    </row>
    <row r="28" spans="1:12" x14ac:dyDescent="0.3">
      <c r="A28" s="80" t="s">
        <v>115</v>
      </c>
      <c r="B28" s="81" t="s">
        <v>26</v>
      </c>
      <c r="C28" s="82">
        <f>C27</f>
        <v>0</v>
      </c>
      <c r="D28" s="81">
        <v>0</v>
      </c>
      <c r="E28" s="83">
        <v>0</v>
      </c>
      <c r="F28" s="84">
        <v>0</v>
      </c>
      <c r="G28" s="85">
        <v>0</v>
      </c>
      <c r="H28" s="84">
        <v>0</v>
      </c>
      <c r="I28" s="85">
        <v>0</v>
      </c>
      <c r="J28" s="84">
        <v>0</v>
      </c>
      <c r="K28" s="86">
        <v>0</v>
      </c>
      <c r="L28" s="39">
        <v>0</v>
      </c>
    </row>
    <row r="29" spans="1:12" x14ac:dyDescent="0.3">
      <c r="A29" s="87">
        <v>1</v>
      </c>
      <c r="B29" s="20" t="s">
        <v>37</v>
      </c>
      <c r="C29" s="73">
        <v>670</v>
      </c>
      <c r="D29" s="20">
        <v>112</v>
      </c>
      <c r="E29" s="21">
        <v>218.01</v>
      </c>
      <c r="F29" s="20">
        <v>559</v>
      </c>
      <c r="G29" s="21">
        <v>483.36</v>
      </c>
      <c r="H29" s="20">
        <v>55</v>
      </c>
      <c r="I29" s="21">
        <v>25.51</v>
      </c>
      <c r="J29" s="20">
        <v>22</v>
      </c>
      <c r="K29" s="22">
        <v>13.47</v>
      </c>
      <c r="L29" s="42">
        <v>2.79</v>
      </c>
    </row>
    <row r="30" spans="1:12" x14ac:dyDescent="0.3">
      <c r="A30" s="80" t="s">
        <v>38</v>
      </c>
      <c r="B30" s="81" t="s">
        <v>26</v>
      </c>
      <c r="C30" s="82">
        <v>670</v>
      </c>
      <c r="D30" s="81">
        <v>112</v>
      </c>
      <c r="E30" s="83">
        <v>218.01</v>
      </c>
      <c r="F30" s="84">
        <v>559</v>
      </c>
      <c r="G30" s="85">
        <v>483.36</v>
      </c>
      <c r="H30" s="84">
        <v>55</v>
      </c>
      <c r="I30" s="85">
        <v>25.51</v>
      </c>
      <c r="J30" s="84">
        <v>22</v>
      </c>
      <c r="K30" s="86">
        <v>13.47</v>
      </c>
      <c r="L30" s="39">
        <v>2.79</v>
      </c>
    </row>
    <row r="31" spans="1:12" x14ac:dyDescent="0.3">
      <c r="A31" s="77">
        <v>1</v>
      </c>
      <c r="B31" s="74" t="s">
        <v>39</v>
      </c>
      <c r="C31" s="73">
        <v>310</v>
      </c>
      <c r="D31" s="74">
        <v>0</v>
      </c>
      <c r="E31" s="75">
        <v>0</v>
      </c>
      <c r="F31" s="74">
        <v>0</v>
      </c>
      <c r="G31" s="75">
        <v>0</v>
      </c>
      <c r="H31" s="74">
        <v>0</v>
      </c>
      <c r="I31" s="75">
        <v>0</v>
      </c>
      <c r="J31" s="74">
        <v>0</v>
      </c>
      <c r="K31" s="76">
        <v>0</v>
      </c>
      <c r="L31" s="42">
        <v>0</v>
      </c>
    </row>
    <row r="32" spans="1:12" x14ac:dyDescent="0.3">
      <c r="A32" s="88" t="s">
        <v>44</v>
      </c>
      <c r="B32" s="89" t="s">
        <v>26</v>
      </c>
      <c r="C32" s="82">
        <v>1760</v>
      </c>
      <c r="D32" s="90">
        <v>261</v>
      </c>
      <c r="E32" s="91">
        <v>504.3</v>
      </c>
      <c r="F32" s="90">
        <v>1067</v>
      </c>
      <c r="G32" s="91">
        <v>1070.4000000000001</v>
      </c>
      <c r="H32" s="90">
        <v>226</v>
      </c>
      <c r="I32" s="91">
        <v>172.62</v>
      </c>
      <c r="J32" s="90">
        <v>117</v>
      </c>
      <c r="K32" s="92">
        <v>105.57</v>
      </c>
      <c r="L32" s="39">
        <v>9.86</v>
      </c>
    </row>
  </sheetData>
  <mergeCells count="11">
    <mergeCell ref="L4:L5"/>
    <mergeCell ref="A1:L1"/>
    <mergeCell ref="A2:L2"/>
    <mergeCell ref="A3:L3"/>
    <mergeCell ref="A4:A5"/>
    <mergeCell ref="B4:B5"/>
    <mergeCell ref="C4:C5"/>
    <mergeCell ref="D4:E4"/>
    <mergeCell ref="F4:G4"/>
    <mergeCell ref="H4:I4"/>
    <mergeCell ref="J4:K4"/>
  </mergeCells>
  <pageMargins left="0.38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DF1F-857D-4D40-8DB6-0C56B7DBBCB7}">
  <dimension ref="A1:V32"/>
  <sheetViews>
    <sheetView topLeftCell="A7" workbookViewId="0">
      <selection sqref="A1:V32"/>
    </sheetView>
  </sheetViews>
  <sheetFormatPr defaultRowHeight="14.4" x14ac:dyDescent="0.3"/>
  <cols>
    <col min="1" max="1" width="7.44140625" customWidth="1"/>
    <col min="2" max="2" width="7" bestFit="1" customWidth="1"/>
    <col min="3" max="3" width="9.5546875" customWidth="1"/>
    <col min="4" max="4" width="4.5546875" bestFit="1" customWidth="1"/>
    <col min="5" max="5" width="4.6640625" customWidth="1"/>
    <col min="6" max="6" width="4" bestFit="1" customWidth="1"/>
    <col min="7" max="7" width="4.5546875" bestFit="1" customWidth="1"/>
    <col min="8" max="8" width="11.88671875" customWidth="1"/>
    <col min="9" max="9" width="7.77734375" customWidth="1"/>
    <col min="10" max="10" width="4" bestFit="1" customWidth="1"/>
    <col min="11" max="11" width="5.5546875" bestFit="1" customWidth="1"/>
    <col min="12" max="12" width="11.5546875" customWidth="1"/>
    <col min="13" max="13" width="4" bestFit="1" customWidth="1"/>
    <col min="14" max="14" width="9" customWidth="1"/>
    <col min="15" max="15" width="10" customWidth="1"/>
    <col min="16" max="16" width="6" customWidth="1"/>
    <col min="17" max="17" width="5.5546875" bestFit="1" customWidth="1"/>
    <col min="18" max="18" width="4" bestFit="1" customWidth="1"/>
    <col min="19" max="19" width="6.5546875" bestFit="1" customWidth="1"/>
    <col min="20" max="20" width="4" bestFit="1" customWidth="1"/>
    <col min="21" max="21" width="7.5546875" customWidth="1"/>
    <col min="22" max="22" width="10.88671875" customWidth="1"/>
  </cols>
  <sheetData>
    <row r="1" spans="1:22" ht="18" x14ac:dyDescent="0.3">
      <c r="A1" s="213">
        <v>11</v>
      </c>
      <c r="B1" s="213"/>
      <c r="C1" s="213"/>
      <c r="D1" s="213"/>
      <c r="E1" s="213"/>
      <c r="F1" s="213"/>
      <c r="G1" s="213"/>
      <c r="H1" s="213"/>
      <c r="I1" s="213"/>
      <c r="J1" s="213"/>
      <c r="K1" s="229"/>
      <c r="L1" s="213"/>
      <c r="M1" s="213"/>
      <c r="N1" s="229"/>
      <c r="O1" s="213"/>
      <c r="P1" s="213"/>
      <c r="Q1" s="229"/>
      <c r="R1" s="213"/>
      <c r="S1" s="229"/>
      <c r="T1" s="213"/>
      <c r="U1" s="229"/>
      <c r="V1" s="213"/>
    </row>
    <row r="2" spans="1:22" ht="22.2" x14ac:dyDescent="0.3">
      <c r="A2" s="230" t="s">
        <v>125</v>
      </c>
      <c r="B2" s="230"/>
      <c r="C2" s="230"/>
      <c r="D2" s="230"/>
      <c r="E2" s="230"/>
      <c r="F2" s="230"/>
      <c r="G2" s="230"/>
      <c r="H2" s="230"/>
      <c r="I2" s="230"/>
      <c r="J2" s="230"/>
      <c r="K2" s="231"/>
      <c r="L2" s="230"/>
      <c r="M2" s="230"/>
      <c r="N2" s="231"/>
      <c r="O2" s="230"/>
      <c r="P2" s="230"/>
      <c r="Q2" s="231"/>
      <c r="R2" s="230"/>
      <c r="S2" s="231"/>
      <c r="T2" s="230"/>
      <c r="U2" s="231"/>
      <c r="V2" s="230"/>
    </row>
    <row r="3" spans="1:22" ht="18" x14ac:dyDescent="0.3">
      <c r="A3" s="232" t="s">
        <v>46</v>
      </c>
      <c r="B3" s="232"/>
      <c r="C3" s="232"/>
      <c r="D3" s="232"/>
      <c r="E3" s="232"/>
      <c r="F3" s="232"/>
      <c r="G3" s="232"/>
      <c r="H3" s="232"/>
      <c r="I3" s="232"/>
      <c r="J3" s="232"/>
      <c r="K3" s="233"/>
      <c r="L3" s="232"/>
      <c r="M3" s="232"/>
      <c r="N3" s="233"/>
      <c r="O3" s="232"/>
      <c r="P3" s="232"/>
      <c r="Q3" s="233"/>
      <c r="R3" s="232"/>
      <c r="S3" s="233"/>
      <c r="T3" s="232"/>
      <c r="U3" s="233"/>
      <c r="V3" s="232"/>
    </row>
    <row r="4" spans="1:22" x14ac:dyDescent="0.3">
      <c r="A4" s="234" t="s">
        <v>2</v>
      </c>
      <c r="B4" s="234" t="s">
        <v>3</v>
      </c>
      <c r="C4" s="235" t="s">
        <v>126</v>
      </c>
      <c r="D4" s="236" t="s">
        <v>127</v>
      </c>
      <c r="E4" s="237"/>
      <c r="F4" s="226" t="s">
        <v>128</v>
      </c>
      <c r="G4" s="237"/>
      <c r="H4" s="224" t="s">
        <v>129</v>
      </c>
      <c r="I4" s="224" t="s">
        <v>130</v>
      </c>
      <c r="J4" s="226" t="s">
        <v>131</v>
      </c>
      <c r="K4" s="227"/>
      <c r="L4" s="224" t="s">
        <v>132</v>
      </c>
      <c r="M4" s="226" t="s">
        <v>133</v>
      </c>
      <c r="N4" s="227"/>
      <c r="O4" s="224" t="s">
        <v>134</v>
      </c>
      <c r="P4" s="226" t="s">
        <v>135</v>
      </c>
      <c r="Q4" s="227"/>
      <c r="R4" s="226" t="s">
        <v>136</v>
      </c>
      <c r="S4" s="228"/>
      <c r="T4" s="238" t="s">
        <v>137</v>
      </c>
      <c r="U4" s="239"/>
      <c r="V4" s="208" t="s">
        <v>138</v>
      </c>
    </row>
    <row r="5" spans="1:22" x14ac:dyDescent="0.3">
      <c r="A5" s="207"/>
      <c r="B5" s="207"/>
      <c r="C5" s="172"/>
      <c r="D5" s="94" t="s">
        <v>58</v>
      </c>
      <c r="E5" s="95" t="s">
        <v>96</v>
      </c>
      <c r="F5" s="94" t="s">
        <v>58</v>
      </c>
      <c r="G5" s="95" t="s">
        <v>96</v>
      </c>
      <c r="H5" s="225"/>
      <c r="I5" s="224"/>
      <c r="J5" s="94" t="s">
        <v>58</v>
      </c>
      <c r="K5" s="95" t="s">
        <v>96</v>
      </c>
      <c r="L5" s="225"/>
      <c r="M5" s="94" t="s">
        <v>58</v>
      </c>
      <c r="N5" s="95" t="s">
        <v>96</v>
      </c>
      <c r="O5" s="225"/>
      <c r="P5" s="94" t="s">
        <v>58</v>
      </c>
      <c r="Q5" s="95" t="s">
        <v>96</v>
      </c>
      <c r="R5" s="94" t="s">
        <v>58</v>
      </c>
      <c r="S5" s="96" t="s">
        <v>96</v>
      </c>
      <c r="T5" s="60" t="s">
        <v>58</v>
      </c>
      <c r="U5" s="61" t="s">
        <v>96</v>
      </c>
      <c r="V5" s="208"/>
    </row>
    <row r="6" spans="1:22" x14ac:dyDescent="0.3">
      <c r="A6" s="72">
        <v>1</v>
      </c>
      <c r="B6" s="97" t="s">
        <v>13</v>
      </c>
      <c r="C6" s="98">
        <v>5</v>
      </c>
      <c r="D6" s="74">
        <v>0</v>
      </c>
      <c r="E6" s="75">
        <v>0</v>
      </c>
      <c r="F6" s="74">
        <v>0</v>
      </c>
      <c r="G6" s="75">
        <v>0</v>
      </c>
      <c r="H6" s="74">
        <v>0</v>
      </c>
      <c r="I6" s="99">
        <v>1</v>
      </c>
      <c r="J6" s="100">
        <v>3</v>
      </c>
      <c r="K6" s="101">
        <v>16</v>
      </c>
      <c r="L6" s="100">
        <v>3</v>
      </c>
      <c r="M6" s="100">
        <v>2</v>
      </c>
      <c r="N6" s="101">
        <v>12</v>
      </c>
      <c r="O6" s="100">
        <v>12</v>
      </c>
      <c r="P6" s="100">
        <v>3</v>
      </c>
      <c r="Q6" s="101">
        <v>16</v>
      </c>
      <c r="R6" s="100">
        <v>2</v>
      </c>
      <c r="S6" s="102">
        <v>9.82</v>
      </c>
      <c r="T6" s="43">
        <v>0</v>
      </c>
      <c r="U6" s="44">
        <v>0</v>
      </c>
      <c r="V6" s="9">
        <v>0</v>
      </c>
    </row>
    <row r="7" spans="1:22" x14ac:dyDescent="0.3">
      <c r="A7" s="74">
        <v>2</v>
      </c>
      <c r="B7" s="103" t="s">
        <v>14</v>
      </c>
      <c r="C7" s="98">
        <v>6</v>
      </c>
      <c r="D7" s="74">
        <v>0</v>
      </c>
      <c r="E7" s="75">
        <v>0</v>
      </c>
      <c r="F7" s="74">
        <v>0</v>
      </c>
      <c r="G7" s="75">
        <v>0</v>
      </c>
      <c r="H7" s="74">
        <v>0</v>
      </c>
      <c r="I7" s="104">
        <v>2</v>
      </c>
      <c r="J7" s="100">
        <v>0</v>
      </c>
      <c r="K7" s="101">
        <v>0</v>
      </c>
      <c r="L7" s="100">
        <v>0</v>
      </c>
      <c r="M7" s="100">
        <v>0</v>
      </c>
      <c r="N7" s="101">
        <v>0</v>
      </c>
      <c r="O7" s="100">
        <v>0</v>
      </c>
      <c r="P7" s="100">
        <v>0</v>
      </c>
      <c r="Q7" s="101">
        <v>0</v>
      </c>
      <c r="R7" s="100">
        <v>35</v>
      </c>
      <c r="S7" s="102">
        <v>28</v>
      </c>
      <c r="T7" s="43">
        <v>0</v>
      </c>
      <c r="U7" s="44">
        <v>0</v>
      </c>
      <c r="V7" s="9">
        <v>0</v>
      </c>
    </row>
    <row r="8" spans="1:22" x14ac:dyDescent="0.3">
      <c r="A8" s="74">
        <v>3</v>
      </c>
      <c r="B8" s="103" t="s">
        <v>15</v>
      </c>
      <c r="C8" s="98">
        <v>1</v>
      </c>
      <c r="D8" s="74">
        <v>0</v>
      </c>
      <c r="E8" s="75">
        <v>0</v>
      </c>
      <c r="F8" s="74">
        <v>0</v>
      </c>
      <c r="G8" s="75">
        <v>0</v>
      </c>
      <c r="H8" s="74">
        <v>0</v>
      </c>
      <c r="I8" s="104">
        <v>0</v>
      </c>
      <c r="J8" s="100">
        <v>0</v>
      </c>
      <c r="K8" s="101">
        <v>0</v>
      </c>
      <c r="L8" s="100">
        <v>0</v>
      </c>
      <c r="M8" s="100">
        <v>0</v>
      </c>
      <c r="N8" s="101">
        <v>0</v>
      </c>
      <c r="O8" s="100">
        <v>0</v>
      </c>
      <c r="P8" s="100">
        <v>0</v>
      </c>
      <c r="Q8" s="101">
        <v>0</v>
      </c>
      <c r="R8" s="100">
        <v>0</v>
      </c>
      <c r="S8" s="102">
        <v>0</v>
      </c>
      <c r="T8" s="43">
        <v>0</v>
      </c>
      <c r="U8" s="44">
        <v>0</v>
      </c>
      <c r="V8" s="9">
        <v>0</v>
      </c>
    </row>
    <row r="9" spans="1:22" x14ac:dyDescent="0.3">
      <c r="A9" s="74">
        <v>4</v>
      </c>
      <c r="B9" s="103" t="s">
        <v>16</v>
      </c>
      <c r="C9" s="98">
        <v>6</v>
      </c>
      <c r="D9" s="74">
        <v>0</v>
      </c>
      <c r="E9" s="75">
        <v>0</v>
      </c>
      <c r="F9" s="74">
        <v>0</v>
      </c>
      <c r="G9" s="75">
        <v>0</v>
      </c>
      <c r="H9" s="74">
        <v>0</v>
      </c>
      <c r="I9" s="104">
        <v>1</v>
      </c>
      <c r="J9" s="100">
        <v>0</v>
      </c>
      <c r="K9" s="101">
        <v>0</v>
      </c>
      <c r="L9" s="100">
        <v>0</v>
      </c>
      <c r="M9" s="100">
        <v>0</v>
      </c>
      <c r="N9" s="101">
        <v>0</v>
      </c>
      <c r="O9" s="100">
        <v>0</v>
      </c>
      <c r="P9" s="100">
        <v>0</v>
      </c>
      <c r="Q9" s="101">
        <v>0</v>
      </c>
      <c r="R9" s="100">
        <v>0</v>
      </c>
      <c r="S9" s="102">
        <v>0</v>
      </c>
      <c r="T9" s="43">
        <v>0</v>
      </c>
      <c r="U9" s="44">
        <v>0</v>
      </c>
      <c r="V9" s="9">
        <v>0</v>
      </c>
    </row>
    <row r="10" spans="1:22" x14ac:dyDescent="0.3">
      <c r="A10" s="74">
        <v>5</v>
      </c>
      <c r="B10" s="103" t="s">
        <v>17</v>
      </c>
      <c r="C10" s="98">
        <v>7</v>
      </c>
      <c r="D10" s="74">
        <v>0</v>
      </c>
      <c r="E10" s="75">
        <v>0</v>
      </c>
      <c r="F10" s="74">
        <v>0</v>
      </c>
      <c r="G10" s="75">
        <v>0</v>
      </c>
      <c r="H10" s="74">
        <v>0</v>
      </c>
      <c r="I10" s="104">
        <v>3</v>
      </c>
      <c r="J10" s="100">
        <v>0</v>
      </c>
      <c r="K10" s="101">
        <v>0</v>
      </c>
      <c r="L10" s="100">
        <v>0</v>
      </c>
      <c r="M10" s="100">
        <v>0</v>
      </c>
      <c r="N10" s="101">
        <v>0</v>
      </c>
      <c r="O10" s="100">
        <v>0</v>
      </c>
      <c r="P10" s="100">
        <v>0</v>
      </c>
      <c r="Q10" s="101">
        <v>0</v>
      </c>
      <c r="R10" s="100">
        <v>0</v>
      </c>
      <c r="S10" s="102">
        <v>0</v>
      </c>
      <c r="T10" s="43">
        <v>0</v>
      </c>
      <c r="U10" s="44">
        <v>0</v>
      </c>
      <c r="V10" s="9">
        <v>0</v>
      </c>
    </row>
    <row r="11" spans="1:22" x14ac:dyDescent="0.3">
      <c r="A11" s="74">
        <v>6</v>
      </c>
      <c r="B11" s="103" t="s">
        <v>18</v>
      </c>
      <c r="C11" s="98">
        <v>2</v>
      </c>
      <c r="D11" s="74">
        <v>0</v>
      </c>
      <c r="E11" s="75">
        <v>0</v>
      </c>
      <c r="F11" s="74">
        <v>0</v>
      </c>
      <c r="G11" s="75">
        <v>0</v>
      </c>
      <c r="H11" s="74">
        <v>0</v>
      </c>
      <c r="I11" s="104">
        <v>0</v>
      </c>
      <c r="J11" s="100">
        <v>0</v>
      </c>
      <c r="K11" s="101">
        <v>0</v>
      </c>
      <c r="L11" s="100">
        <v>0</v>
      </c>
      <c r="M11" s="100">
        <v>0</v>
      </c>
      <c r="N11" s="101">
        <v>0</v>
      </c>
      <c r="O11" s="100">
        <v>0</v>
      </c>
      <c r="P11" s="100">
        <v>0</v>
      </c>
      <c r="Q11" s="101">
        <v>0</v>
      </c>
      <c r="R11" s="100">
        <v>0</v>
      </c>
      <c r="S11" s="102">
        <v>0</v>
      </c>
      <c r="T11" s="43">
        <v>0</v>
      </c>
      <c r="U11" s="44">
        <v>0</v>
      </c>
      <c r="V11" s="9">
        <v>0</v>
      </c>
    </row>
    <row r="12" spans="1:22" x14ac:dyDescent="0.3">
      <c r="A12" s="74">
        <v>7</v>
      </c>
      <c r="B12" s="103" t="s">
        <v>19</v>
      </c>
      <c r="C12" s="98">
        <v>1</v>
      </c>
      <c r="D12" s="74">
        <v>0</v>
      </c>
      <c r="E12" s="75">
        <v>0</v>
      </c>
      <c r="F12" s="74">
        <v>0</v>
      </c>
      <c r="G12" s="75">
        <v>0</v>
      </c>
      <c r="H12" s="74">
        <v>0</v>
      </c>
      <c r="I12" s="104">
        <v>0</v>
      </c>
      <c r="J12" s="100">
        <v>0</v>
      </c>
      <c r="K12" s="101">
        <v>0</v>
      </c>
      <c r="L12" s="100">
        <v>0</v>
      </c>
      <c r="M12" s="100">
        <v>0</v>
      </c>
      <c r="N12" s="101">
        <v>0</v>
      </c>
      <c r="O12" s="100">
        <v>0</v>
      </c>
      <c r="P12" s="100">
        <v>0</v>
      </c>
      <c r="Q12" s="101">
        <v>0</v>
      </c>
      <c r="R12" s="100">
        <v>0</v>
      </c>
      <c r="S12" s="102">
        <v>0</v>
      </c>
      <c r="T12" s="43">
        <v>0</v>
      </c>
      <c r="U12" s="44">
        <v>0</v>
      </c>
      <c r="V12" s="9">
        <v>0</v>
      </c>
    </row>
    <row r="13" spans="1:22" x14ac:dyDescent="0.3">
      <c r="A13" s="74">
        <v>8</v>
      </c>
      <c r="B13" s="103" t="s">
        <v>20</v>
      </c>
      <c r="C13" s="98">
        <v>6</v>
      </c>
      <c r="D13" s="74">
        <v>0</v>
      </c>
      <c r="E13" s="75">
        <v>0</v>
      </c>
      <c r="F13" s="74">
        <v>0</v>
      </c>
      <c r="G13" s="75">
        <v>0</v>
      </c>
      <c r="H13" s="74">
        <v>0</v>
      </c>
      <c r="I13" s="104">
        <v>2</v>
      </c>
      <c r="J13" s="100">
        <v>0</v>
      </c>
      <c r="K13" s="101">
        <v>0</v>
      </c>
      <c r="L13" s="100">
        <v>0</v>
      </c>
      <c r="M13" s="100">
        <v>0</v>
      </c>
      <c r="N13" s="101">
        <v>0</v>
      </c>
      <c r="O13" s="100">
        <v>0</v>
      </c>
      <c r="P13" s="100">
        <v>0</v>
      </c>
      <c r="Q13" s="101">
        <v>0</v>
      </c>
      <c r="R13" s="100">
        <v>0</v>
      </c>
      <c r="S13" s="102">
        <v>0</v>
      </c>
      <c r="T13" s="43">
        <v>0</v>
      </c>
      <c r="U13" s="44">
        <v>0</v>
      </c>
      <c r="V13" s="9">
        <v>0</v>
      </c>
    </row>
    <row r="14" spans="1:22" x14ac:dyDescent="0.3">
      <c r="A14" s="74">
        <v>9</v>
      </c>
      <c r="B14" s="103" t="s">
        <v>21</v>
      </c>
      <c r="C14" s="98">
        <v>1</v>
      </c>
      <c r="D14" s="74">
        <v>0</v>
      </c>
      <c r="E14" s="75">
        <v>0</v>
      </c>
      <c r="F14" s="74">
        <v>0</v>
      </c>
      <c r="G14" s="75">
        <v>0</v>
      </c>
      <c r="H14" s="74">
        <v>0</v>
      </c>
      <c r="I14" s="104">
        <v>0</v>
      </c>
      <c r="J14" s="100">
        <v>0</v>
      </c>
      <c r="K14" s="101">
        <v>0</v>
      </c>
      <c r="L14" s="100">
        <v>0</v>
      </c>
      <c r="M14" s="100">
        <v>0</v>
      </c>
      <c r="N14" s="101">
        <v>0</v>
      </c>
      <c r="O14" s="100">
        <v>0</v>
      </c>
      <c r="P14" s="100">
        <v>0</v>
      </c>
      <c r="Q14" s="101">
        <v>0</v>
      </c>
      <c r="R14" s="100">
        <v>0</v>
      </c>
      <c r="S14" s="102">
        <v>0</v>
      </c>
      <c r="T14" s="43">
        <v>0</v>
      </c>
      <c r="U14" s="44">
        <v>0</v>
      </c>
      <c r="V14" s="9">
        <v>0</v>
      </c>
    </row>
    <row r="15" spans="1:22" x14ac:dyDescent="0.3">
      <c r="A15" s="74">
        <v>10</v>
      </c>
      <c r="B15" s="103" t="s">
        <v>22</v>
      </c>
      <c r="C15" s="98">
        <v>70</v>
      </c>
      <c r="D15" s="74">
        <v>1</v>
      </c>
      <c r="E15" s="75">
        <v>1.54</v>
      </c>
      <c r="F15" s="74">
        <v>0</v>
      </c>
      <c r="G15" s="75">
        <v>0</v>
      </c>
      <c r="H15" s="74">
        <v>0</v>
      </c>
      <c r="I15" s="104">
        <v>45</v>
      </c>
      <c r="J15" s="100">
        <v>1</v>
      </c>
      <c r="K15" s="101">
        <v>1.9</v>
      </c>
      <c r="L15" s="100">
        <v>1</v>
      </c>
      <c r="M15" s="100">
        <v>0</v>
      </c>
      <c r="N15" s="101">
        <v>0</v>
      </c>
      <c r="O15" s="100">
        <v>1</v>
      </c>
      <c r="P15" s="100">
        <v>2</v>
      </c>
      <c r="Q15" s="101">
        <v>3.44</v>
      </c>
      <c r="R15" s="100">
        <v>12</v>
      </c>
      <c r="S15" s="102">
        <v>18.739999999999998</v>
      </c>
      <c r="T15" s="43">
        <v>2</v>
      </c>
      <c r="U15" s="44">
        <v>2.0699999999999998</v>
      </c>
      <c r="V15" s="9">
        <v>11.05</v>
      </c>
    </row>
    <row r="16" spans="1:22" x14ac:dyDescent="0.3">
      <c r="A16" s="74">
        <v>11</v>
      </c>
      <c r="B16" s="103" t="s">
        <v>23</v>
      </c>
      <c r="C16" s="98">
        <v>1</v>
      </c>
      <c r="D16" s="74">
        <v>0</v>
      </c>
      <c r="E16" s="75">
        <v>0</v>
      </c>
      <c r="F16" s="74">
        <v>0</v>
      </c>
      <c r="G16" s="75">
        <v>0</v>
      </c>
      <c r="H16" s="74">
        <v>0</v>
      </c>
      <c r="I16" s="104">
        <v>0</v>
      </c>
      <c r="J16" s="100">
        <v>0</v>
      </c>
      <c r="K16" s="101">
        <v>0</v>
      </c>
      <c r="L16" s="100">
        <v>0</v>
      </c>
      <c r="M16" s="100">
        <v>0</v>
      </c>
      <c r="N16" s="101">
        <v>0</v>
      </c>
      <c r="O16" s="100">
        <v>0</v>
      </c>
      <c r="P16" s="100">
        <v>0</v>
      </c>
      <c r="Q16" s="101">
        <v>0</v>
      </c>
      <c r="R16" s="100">
        <v>0</v>
      </c>
      <c r="S16" s="102">
        <v>0</v>
      </c>
      <c r="T16" s="43">
        <v>0</v>
      </c>
      <c r="U16" s="44">
        <v>0</v>
      </c>
      <c r="V16" s="9">
        <v>0</v>
      </c>
    </row>
    <row r="17" spans="1:22" x14ac:dyDescent="0.3">
      <c r="A17" s="74">
        <v>12</v>
      </c>
      <c r="B17" s="103" t="s">
        <v>24</v>
      </c>
      <c r="C17" s="98">
        <v>1</v>
      </c>
      <c r="D17" s="74">
        <v>0</v>
      </c>
      <c r="E17" s="75">
        <v>0</v>
      </c>
      <c r="F17" s="74">
        <v>0</v>
      </c>
      <c r="G17" s="75">
        <v>0</v>
      </c>
      <c r="H17" s="74">
        <v>0</v>
      </c>
      <c r="I17" s="104">
        <v>0</v>
      </c>
      <c r="J17" s="100">
        <v>0</v>
      </c>
      <c r="K17" s="101">
        <v>0</v>
      </c>
      <c r="L17" s="100">
        <v>0</v>
      </c>
      <c r="M17" s="100">
        <v>0</v>
      </c>
      <c r="N17" s="101">
        <v>0</v>
      </c>
      <c r="O17" s="100">
        <v>0</v>
      </c>
      <c r="P17" s="100">
        <v>0</v>
      </c>
      <c r="Q17" s="101">
        <v>0</v>
      </c>
      <c r="R17" s="100">
        <v>0</v>
      </c>
      <c r="S17" s="102">
        <v>0</v>
      </c>
      <c r="T17" s="43">
        <v>0</v>
      </c>
      <c r="U17" s="44">
        <v>0</v>
      </c>
      <c r="V17" s="9">
        <v>0</v>
      </c>
    </row>
    <row r="18" spans="1:22" x14ac:dyDescent="0.3">
      <c r="A18" s="81" t="s">
        <v>25</v>
      </c>
      <c r="B18" s="105" t="s">
        <v>26</v>
      </c>
      <c r="C18" s="106">
        <f>SUM(C6:C17)</f>
        <v>107</v>
      </c>
      <c r="D18" s="81">
        <v>1</v>
      </c>
      <c r="E18" s="83">
        <v>1.54</v>
      </c>
      <c r="F18" s="81">
        <v>0</v>
      </c>
      <c r="G18" s="83">
        <v>0</v>
      </c>
      <c r="H18" s="81">
        <v>0</v>
      </c>
      <c r="I18" s="107">
        <f>SUM(I6:I17)</f>
        <v>54</v>
      </c>
      <c r="J18" s="108">
        <v>4</v>
      </c>
      <c r="K18" s="109">
        <v>17.899999999999999</v>
      </c>
      <c r="L18" s="108">
        <v>4</v>
      </c>
      <c r="M18" s="108">
        <v>2</v>
      </c>
      <c r="N18" s="109">
        <v>12</v>
      </c>
      <c r="O18" s="108">
        <v>13</v>
      </c>
      <c r="P18" s="108">
        <v>5</v>
      </c>
      <c r="Q18" s="109">
        <v>19.440000000000001</v>
      </c>
      <c r="R18" s="108">
        <v>49</v>
      </c>
      <c r="S18" s="110">
        <v>56.56</v>
      </c>
      <c r="T18" s="111">
        <v>2</v>
      </c>
      <c r="U18" s="112">
        <v>2.0699999999999998</v>
      </c>
      <c r="V18" s="11">
        <v>3.66</v>
      </c>
    </row>
    <row r="19" spans="1:22" x14ac:dyDescent="0.3">
      <c r="A19" s="74">
        <v>1</v>
      </c>
      <c r="B19" s="103" t="s">
        <v>27</v>
      </c>
      <c r="C19" s="98">
        <v>3</v>
      </c>
      <c r="D19" s="74">
        <v>0</v>
      </c>
      <c r="E19" s="75">
        <v>0</v>
      </c>
      <c r="F19" s="74">
        <v>0</v>
      </c>
      <c r="G19" s="75">
        <v>0</v>
      </c>
      <c r="H19" s="74">
        <v>0</v>
      </c>
      <c r="I19" s="104">
        <v>0</v>
      </c>
      <c r="J19" s="100">
        <v>0</v>
      </c>
      <c r="K19" s="101">
        <v>0</v>
      </c>
      <c r="L19" s="100">
        <v>0</v>
      </c>
      <c r="M19" s="100">
        <v>0</v>
      </c>
      <c r="N19" s="101">
        <v>0</v>
      </c>
      <c r="O19" s="100">
        <v>0</v>
      </c>
      <c r="P19" s="100">
        <v>0</v>
      </c>
      <c r="Q19" s="101">
        <v>0</v>
      </c>
      <c r="R19" s="100">
        <v>0</v>
      </c>
      <c r="S19" s="102">
        <v>0</v>
      </c>
      <c r="T19" s="43">
        <v>0</v>
      </c>
      <c r="U19" s="44">
        <v>0</v>
      </c>
      <c r="V19" s="9">
        <v>0</v>
      </c>
    </row>
    <row r="20" spans="1:22" x14ac:dyDescent="0.3">
      <c r="A20" s="74">
        <v>2</v>
      </c>
      <c r="B20" s="103" t="s">
        <v>139</v>
      </c>
      <c r="C20" s="98">
        <v>1</v>
      </c>
      <c r="D20" s="74">
        <v>0</v>
      </c>
      <c r="E20" s="75">
        <v>0</v>
      </c>
      <c r="F20" s="74">
        <v>0</v>
      </c>
      <c r="G20" s="75">
        <v>0</v>
      </c>
      <c r="H20" s="74">
        <v>0</v>
      </c>
      <c r="I20" s="104">
        <v>0</v>
      </c>
      <c r="J20" s="100">
        <v>0</v>
      </c>
      <c r="K20" s="101">
        <v>0</v>
      </c>
      <c r="L20" s="100">
        <v>0</v>
      </c>
      <c r="M20" s="100">
        <v>0</v>
      </c>
      <c r="N20" s="101">
        <v>0</v>
      </c>
      <c r="O20" s="100">
        <v>0</v>
      </c>
      <c r="P20" s="100">
        <v>0</v>
      </c>
      <c r="Q20" s="101">
        <v>0</v>
      </c>
      <c r="R20" s="100">
        <v>0</v>
      </c>
      <c r="S20" s="102">
        <v>0</v>
      </c>
      <c r="T20" s="43">
        <v>0</v>
      </c>
      <c r="U20" s="44">
        <v>0</v>
      </c>
      <c r="V20" s="9">
        <v>0</v>
      </c>
    </row>
    <row r="21" spans="1:22" x14ac:dyDescent="0.3">
      <c r="A21" s="74">
        <v>3</v>
      </c>
      <c r="B21" s="103" t="s">
        <v>29</v>
      </c>
      <c r="C21" s="98">
        <v>2</v>
      </c>
      <c r="D21" s="74">
        <v>0</v>
      </c>
      <c r="E21" s="75">
        <v>0</v>
      </c>
      <c r="F21" s="74">
        <v>0</v>
      </c>
      <c r="G21" s="75">
        <v>0</v>
      </c>
      <c r="H21" s="74">
        <v>0</v>
      </c>
      <c r="I21" s="104">
        <v>0</v>
      </c>
      <c r="J21" s="100">
        <v>0</v>
      </c>
      <c r="K21" s="101">
        <v>0</v>
      </c>
      <c r="L21" s="100">
        <v>0</v>
      </c>
      <c r="M21" s="100">
        <v>0</v>
      </c>
      <c r="N21" s="101">
        <v>0</v>
      </c>
      <c r="O21" s="100">
        <v>0</v>
      </c>
      <c r="P21" s="100">
        <v>0</v>
      </c>
      <c r="Q21" s="101">
        <v>0</v>
      </c>
      <c r="R21" s="100">
        <v>1</v>
      </c>
      <c r="S21" s="102">
        <v>0.27</v>
      </c>
      <c r="T21" s="43">
        <v>0</v>
      </c>
      <c r="U21" s="44">
        <v>0</v>
      </c>
      <c r="V21" s="9">
        <v>0</v>
      </c>
    </row>
    <row r="22" spans="1:22" x14ac:dyDescent="0.3">
      <c r="A22" s="74">
        <v>4</v>
      </c>
      <c r="B22" s="103" t="s">
        <v>30</v>
      </c>
      <c r="C22" s="98">
        <v>2</v>
      </c>
      <c r="D22" s="74">
        <v>0</v>
      </c>
      <c r="E22" s="75">
        <v>0</v>
      </c>
      <c r="F22" s="74">
        <v>0</v>
      </c>
      <c r="G22" s="75">
        <v>0</v>
      </c>
      <c r="H22" s="74">
        <v>0</v>
      </c>
      <c r="I22" s="104">
        <v>0</v>
      </c>
      <c r="J22" s="100">
        <v>0</v>
      </c>
      <c r="K22" s="101">
        <v>0</v>
      </c>
      <c r="L22" s="100">
        <v>0</v>
      </c>
      <c r="M22" s="100">
        <v>0</v>
      </c>
      <c r="N22" s="101">
        <v>0</v>
      </c>
      <c r="O22" s="100">
        <v>0</v>
      </c>
      <c r="P22" s="100">
        <v>0</v>
      </c>
      <c r="Q22" s="101">
        <v>0</v>
      </c>
      <c r="R22" s="100">
        <v>0</v>
      </c>
      <c r="S22" s="102">
        <v>0</v>
      </c>
      <c r="T22" s="43">
        <v>0</v>
      </c>
      <c r="U22" s="44">
        <v>0</v>
      </c>
      <c r="V22" s="9">
        <v>0</v>
      </c>
    </row>
    <row r="23" spans="1:22" x14ac:dyDescent="0.3">
      <c r="A23" s="74">
        <v>5</v>
      </c>
      <c r="B23" s="103" t="s">
        <v>31</v>
      </c>
      <c r="C23" s="98">
        <v>1</v>
      </c>
      <c r="D23" s="74">
        <v>0</v>
      </c>
      <c r="E23" s="75">
        <v>0</v>
      </c>
      <c r="F23" s="74">
        <v>0</v>
      </c>
      <c r="G23" s="75">
        <v>0</v>
      </c>
      <c r="H23" s="74">
        <v>0</v>
      </c>
      <c r="I23" s="104">
        <v>0</v>
      </c>
      <c r="J23" s="100">
        <v>0</v>
      </c>
      <c r="K23" s="101">
        <v>0</v>
      </c>
      <c r="L23" s="100">
        <v>0</v>
      </c>
      <c r="M23" s="100">
        <v>1</v>
      </c>
      <c r="N23" s="101">
        <v>7</v>
      </c>
      <c r="O23" s="100">
        <v>12</v>
      </c>
      <c r="P23" s="100">
        <v>0</v>
      </c>
      <c r="Q23" s="101">
        <v>0</v>
      </c>
      <c r="R23" s="100">
        <v>0</v>
      </c>
      <c r="S23" s="102">
        <v>0</v>
      </c>
      <c r="T23" s="43">
        <v>0</v>
      </c>
      <c r="U23" s="44">
        <v>0</v>
      </c>
      <c r="V23" s="9">
        <v>0</v>
      </c>
    </row>
    <row r="24" spans="1:22" x14ac:dyDescent="0.3">
      <c r="A24" s="74">
        <v>6</v>
      </c>
      <c r="B24" s="103" t="s">
        <v>32</v>
      </c>
      <c r="C24" s="98">
        <v>1</v>
      </c>
      <c r="D24" s="74">
        <v>0</v>
      </c>
      <c r="E24" s="75">
        <v>0</v>
      </c>
      <c r="F24" s="74">
        <v>0</v>
      </c>
      <c r="G24" s="75">
        <v>0</v>
      </c>
      <c r="H24" s="74">
        <v>0</v>
      </c>
      <c r="I24" s="104">
        <v>0</v>
      </c>
      <c r="J24" s="100">
        <v>0</v>
      </c>
      <c r="K24" s="101">
        <v>0</v>
      </c>
      <c r="L24" s="100">
        <v>0</v>
      </c>
      <c r="M24" s="100">
        <v>0</v>
      </c>
      <c r="N24" s="101">
        <v>0</v>
      </c>
      <c r="O24" s="100">
        <v>0</v>
      </c>
      <c r="P24" s="100">
        <v>0</v>
      </c>
      <c r="Q24" s="101">
        <v>0</v>
      </c>
      <c r="R24" s="100">
        <v>0</v>
      </c>
      <c r="S24" s="102">
        <v>0</v>
      </c>
      <c r="T24" s="43">
        <v>0</v>
      </c>
      <c r="U24" s="44">
        <v>0</v>
      </c>
      <c r="V24" s="9">
        <v>0</v>
      </c>
    </row>
    <row r="25" spans="1:22" x14ac:dyDescent="0.3">
      <c r="A25" s="74">
        <v>7</v>
      </c>
      <c r="B25" s="103" t="s">
        <v>33</v>
      </c>
      <c r="C25" s="98">
        <v>1</v>
      </c>
      <c r="D25" s="74">
        <v>0</v>
      </c>
      <c r="E25" s="75">
        <v>0</v>
      </c>
      <c r="F25" s="74">
        <v>0</v>
      </c>
      <c r="G25" s="75">
        <v>0</v>
      </c>
      <c r="H25" s="74">
        <v>0</v>
      </c>
      <c r="I25" s="104">
        <v>0</v>
      </c>
      <c r="J25" s="100">
        <v>0</v>
      </c>
      <c r="K25" s="101">
        <v>0</v>
      </c>
      <c r="L25" s="100">
        <v>0</v>
      </c>
      <c r="M25" s="100">
        <v>0</v>
      </c>
      <c r="N25" s="101">
        <v>0</v>
      </c>
      <c r="O25" s="100">
        <v>0</v>
      </c>
      <c r="P25" s="100">
        <v>0</v>
      </c>
      <c r="Q25" s="101">
        <v>0</v>
      </c>
      <c r="R25" s="100">
        <v>0</v>
      </c>
      <c r="S25" s="102">
        <v>0</v>
      </c>
      <c r="T25" s="43">
        <v>0</v>
      </c>
      <c r="U25" s="44">
        <v>0</v>
      </c>
      <c r="V25" s="9">
        <v>0</v>
      </c>
    </row>
    <row r="26" spans="1:22" x14ac:dyDescent="0.3">
      <c r="A26" s="81" t="s">
        <v>34</v>
      </c>
      <c r="B26" s="105" t="s">
        <v>26</v>
      </c>
      <c r="C26" s="106">
        <f>SUM(C19:C25)</f>
        <v>11</v>
      </c>
      <c r="D26" s="81">
        <v>0</v>
      </c>
      <c r="E26" s="83">
        <v>0</v>
      </c>
      <c r="F26" s="81">
        <v>0</v>
      </c>
      <c r="G26" s="83">
        <v>0</v>
      </c>
      <c r="H26" s="81">
        <v>0</v>
      </c>
      <c r="I26" s="107">
        <f>SUM(I19:I25)</f>
        <v>0</v>
      </c>
      <c r="J26" s="108">
        <v>0</v>
      </c>
      <c r="K26" s="109">
        <v>0</v>
      </c>
      <c r="L26" s="108">
        <v>0</v>
      </c>
      <c r="M26" s="108">
        <v>1</v>
      </c>
      <c r="N26" s="109">
        <v>7</v>
      </c>
      <c r="O26" s="108">
        <v>12</v>
      </c>
      <c r="P26" s="108">
        <v>0</v>
      </c>
      <c r="Q26" s="109">
        <v>0</v>
      </c>
      <c r="R26" s="108">
        <v>1</v>
      </c>
      <c r="S26" s="110">
        <v>0.27</v>
      </c>
      <c r="T26" s="111">
        <v>0</v>
      </c>
      <c r="U26" s="112">
        <v>0</v>
      </c>
      <c r="V26" s="11">
        <v>0</v>
      </c>
    </row>
    <row r="27" spans="1:22" x14ac:dyDescent="0.3">
      <c r="A27" s="74">
        <v>1</v>
      </c>
      <c r="B27" s="103" t="s">
        <v>35</v>
      </c>
      <c r="C27" s="98">
        <v>1</v>
      </c>
      <c r="D27" s="74">
        <v>0</v>
      </c>
      <c r="E27" s="75">
        <v>0</v>
      </c>
      <c r="F27" s="74">
        <v>0</v>
      </c>
      <c r="G27" s="75">
        <v>0</v>
      </c>
      <c r="H27" s="74">
        <v>0</v>
      </c>
      <c r="I27" s="104">
        <v>0</v>
      </c>
      <c r="J27" s="100">
        <v>0</v>
      </c>
      <c r="K27" s="101">
        <v>0</v>
      </c>
      <c r="L27" s="100">
        <v>0</v>
      </c>
      <c r="M27" s="100">
        <v>0</v>
      </c>
      <c r="N27" s="101">
        <v>0</v>
      </c>
      <c r="O27" s="100">
        <v>0</v>
      </c>
      <c r="P27" s="100">
        <v>0</v>
      </c>
      <c r="Q27" s="101">
        <v>0</v>
      </c>
      <c r="R27" s="100">
        <v>0</v>
      </c>
      <c r="S27" s="102">
        <v>0</v>
      </c>
      <c r="T27" s="43">
        <v>0</v>
      </c>
      <c r="U27" s="44">
        <v>0</v>
      </c>
      <c r="V27" s="9">
        <v>0</v>
      </c>
    </row>
    <row r="28" spans="1:22" x14ac:dyDescent="0.3">
      <c r="A28" s="81" t="s">
        <v>115</v>
      </c>
      <c r="B28" s="105" t="s">
        <v>26</v>
      </c>
      <c r="C28" s="106">
        <f>C27</f>
        <v>1</v>
      </c>
      <c r="D28" s="81">
        <v>0</v>
      </c>
      <c r="E28" s="83">
        <v>0</v>
      </c>
      <c r="F28" s="81">
        <v>0</v>
      </c>
      <c r="G28" s="83">
        <v>0</v>
      </c>
      <c r="H28" s="81">
        <v>0</v>
      </c>
      <c r="I28" s="107">
        <f t="shared" ref="I28" si="0">I27</f>
        <v>0</v>
      </c>
      <c r="J28" s="108">
        <v>0</v>
      </c>
      <c r="K28" s="109">
        <v>0</v>
      </c>
      <c r="L28" s="108">
        <v>0</v>
      </c>
      <c r="M28" s="108">
        <v>0</v>
      </c>
      <c r="N28" s="109">
        <v>0</v>
      </c>
      <c r="O28" s="108">
        <v>0</v>
      </c>
      <c r="P28" s="108">
        <v>0</v>
      </c>
      <c r="Q28" s="109">
        <v>0</v>
      </c>
      <c r="R28" s="108">
        <v>0</v>
      </c>
      <c r="S28" s="110">
        <v>0</v>
      </c>
      <c r="T28" s="111">
        <v>0</v>
      </c>
      <c r="U28" s="112">
        <v>0</v>
      </c>
      <c r="V28" s="11">
        <v>0</v>
      </c>
    </row>
    <row r="29" spans="1:22" x14ac:dyDescent="0.3">
      <c r="A29" s="74">
        <v>1</v>
      </c>
      <c r="B29" s="103" t="s">
        <v>37</v>
      </c>
      <c r="C29" s="98">
        <v>6</v>
      </c>
      <c r="D29" s="74">
        <v>0</v>
      </c>
      <c r="E29" s="75">
        <v>0</v>
      </c>
      <c r="F29" s="74">
        <v>0</v>
      </c>
      <c r="G29" s="75">
        <v>0</v>
      </c>
      <c r="H29" s="74">
        <v>0</v>
      </c>
      <c r="I29" s="104">
        <v>14</v>
      </c>
      <c r="J29" s="100">
        <v>0</v>
      </c>
      <c r="K29" s="101">
        <v>0</v>
      </c>
      <c r="L29" s="100">
        <v>0</v>
      </c>
      <c r="M29" s="100">
        <v>5</v>
      </c>
      <c r="N29" s="101">
        <v>16.04</v>
      </c>
      <c r="O29" s="100">
        <v>24</v>
      </c>
      <c r="P29" s="100">
        <v>0</v>
      </c>
      <c r="Q29" s="101">
        <v>0</v>
      </c>
      <c r="R29" s="100">
        <v>30</v>
      </c>
      <c r="S29" s="102">
        <v>33.11</v>
      </c>
      <c r="T29" s="43">
        <v>0</v>
      </c>
      <c r="U29" s="44">
        <v>0</v>
      </c>
      <c r="V29" s="9">
        <v>0</v>
      </c>
    </row>
    <row r="30" spans="1:22" x14ac:dyDescent="0.3">
      <c r="A30" s="81" t="s">
        <v>38</v>
      </c>
      <c r="B30" s="105" t="s">
        <v>26</v>
      </c>
      <c r="C30" s="106">
        <f>C29</f>
        <v>6</v>
      </c>
      <c r="D30" s="81">
        <v>0</v>
      </c>
      <c r="E30" s="83">
        <v>0</v>
      </c>
      <c r="F30" s="81">
        <v>0</v>
      </c>
      <c r="G30" s="83">
        <v>0</v>
      </c>
      <c r="H30" s="81">
        <v>0</v>
      </c>
      <c r="I30" s="107">
        <f>I29</f>
        <v>14</v>
      </c>
      <c r="J30" s="108">
        <v>0</v>
      </c>
      <c r="K30" s="109">
        <v>0</v>
      </c>
      <c r="L30" s="108">
        <v>0</v>
      </c>
      <c r="M30" s="108">
        <v>5</v>
      </c>
      <c r="N30" s="109">
        <v>16.04</v>
      </c>
      <c r="O30" s="108">
        <v>24</v>
      </c>
      <c r="P30" s="108">
        <v>0</v>
      </c>
      <c r="Q30" s="109">
        <v>0</v>
      </c>
      <c r="R30" s="108">
        <v>30</v>
      </c>
      <c r="S30" s="110">
        <v>33.11</v>
      </c>
      <c r="T30" s="111">
        <v>0</v>
      </c>
      <c r="U30" s="112">
        <v>0</v>
      </c>
      <c r="V30" s="11">
        <v>0</v>
      </c>
    </row>
    <row r="31" spans="1:22" x14ac:dyDescent="0.3">
      <c r="A31" s="74">
        <v>1</v>
      </c>
      <c r="B31" s="103" t="s">
        <v>39</v>
      </c>
      <c r="C31" s="98">
        <v>5</v>
      </c>
      <c r="D31" s="74">
        <v>0</v>
      </c>
      <c r="E31" s="75">
        <v>0</v>
      </c>
      <c r="F31" s="74">
        <v>0</v>
      </c>
      <c r="G31" s="75">
        <v>0</v>
      </c>
      <c r="H31" s="74">
        <v>0</v>
      </c>
      <c r="I31" s="104">
        <v>12</v>
      </c>
      <c r="J31" s="100">
        <v>0</v>
      </c>
      <c r="K31" s="101">
        <v>0</v>
      </c>
      <c r="L31" s="100">
        <v>0</v>
      </c>
      <c r="M31" s="100">
        <v>0</v>
      </c>
      <c r="N31" s="101">
        <v>0</v>
      </c>
      <c r="O31" s="100">
        <v>0</v>
      </c>
      <c r="P31" s="100">
        <v>0</v>
      </c>
      <c r="Q31" s="101">
        <v>0</v>
      </c>
      <c r="R31" s="100">
        <v>0</v>
      </c>
      <c r="S31" s="102">
        <v>0</v>
      </c>
      <c r="T31" s="43">
        <v>0</v>
      </c>
      <c r="U31" s="44">
        <v>0</v>
      </c>
      <c r="V31" s="9">
        <v>0</v>
      </c>
    </row>
    <row r="32" spans="1:22" x14ac:dyDescent="0.3">
      <c r="A32" s="81" t="s">
        <v>44</v>
      </c>
      <c r="B32" s="105" t="s">
        <v>26</v>
      </c>
      <c r="C32" s="106">
        <v>130</v>
      </c>
      <c r="D32" s="81">
        <v>1</v>
      </c>
      <c r="E32" s="83">
        <v>1.54</v>
      </c>
      <c r="F32" s="81">
        <v>0</v>
      </c>
      <c r="G32" s="83">
        <v>0</v>
      </c>
      <c r="H32" s="81">
        <v>0</v>
      </c>
      <c r="I32" s="107">
        <f>I18+I26+I30+I31</f>
        <v>80</v>
      </c>
      <c r="J32" s="108">
        <v>4</v>
      </c>
      <c r="K32" s="109">
        <v>17.899999999999999</v>
      </c>
      <c r="L32" s="108">
        <v>4</v>
      </c>
      <c r="M32" s="108">
        <v>8</v>
      </c>
      <c r="N32" s="109">
        <v>35.04</v>
      </c>
      <c r="O32" s="108">
        <v>49</v>
      </c>
      <c r="P32" s="108">
        <v>5</v>
      </c>
      <c r="Q32" s="109">
        <v>19.440000000000001</v>
      </c>
      <c r="R32" s="108">
        <v>80</v>
      </c>
      <c r="S32" s="110">
        <v>89.94</v>
      </c>
      <c r="T32" s="111">
        <v>2</v>
      </c>
      <c r="U32" s="112">
        <v>2.0699999999999998</v>
      </c>
      <c r="V32" s="11">
        <v>2.2999999999999998</v>
      </c>
    </row>
  </sheetData>
  <mergeCells count="18">
    <mergeCell ref="L4:L5"/>
    <mergeCell ref="M4:N4"/>
    <mergeCell ref="O4:O5"/>
    <mergeCell ref="P4:Q4"/>
    <mergeCell ref="R4:S4"/>
    <mergeCell ref="A1:V1"/>
    <mergeCell ref="A2:V2"/>
    <mergeCell ref="A3:V3"/>
    <mergeCell ref="A4:A5"/>
    <mergeCell ref="B4:B5"/>
    <mergeCell ref="C4:C5"/>
    <mergeCell ref="D4:E4"/>
    <mergeCell ref="F4:G4"/>
    <mergeCell ref="H4:H5"/>
    <mergeCell ref="I4:I5"/>
    <mergeCell ref="T4:U4"/>
    <mergeCell ref="V4:V5"/>
    <mergeCell ref="J4:K4"/>
  </mergeCells>
  <pageMargins left="0.25" right="0.25" top="0.75" bottom="0.75" header="0.3" footer="0.3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7A2D-9D6D-49A7-898A-F75FF221F0D4}">
  <dimension ref="A1:L32"/>
  <sheetViews>
    <sheetView workbookViewId="0">
      <selection sqref="A1:L32"/>
    </sheetView>
  </sheetViews>
  <sheetFormatPr defaultRowHeight="14.4" x14ac:dyDescent="0.3"/>
  <cols>
    <col min="1" max="1" width="6.109375" bestFit="1" customWidth="1"/>
    <col min="2" max="2" width="8.5546875" bestFit="1" customWidth="1"/>
    <col min="3" max="3" width="6.33203125" bestFit="1" customWidth="1"/>
    <col min="4" max="4" width="7.21875" customWidth="1"/>
    <col min="5" max="5" width="7.5546875" bestFit="1" customWidth="1"/>
    <col min="6" max="6" width="4.21875" bestFit="1" customWidth="1"/>
    <col min="7" max="7" width="9.21875" bestFit="1" customWidth="1"/>
    <col min="8" max="8" width="6" bestFit="1" customWidth="1"/>
    <col min="9" max="9" width="8.5546875" bestFit="1" customWidth="1"/>
    <col min="10" max="10" width="6" bestFit="1" customWidth="1"/>
    <col min="11" max="11" width="8.5546875" bestFit="1" customWidth="1"/>
  </cols>
  <sheetData>
    <row r="1" spans="1:12" ht="15.6" x14ac:dyDescent="0.3">
      <c r="A1" s="187">
        <v>12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53.4" customHeight="1" x14ac:dyDescent="0.3">
      <c r="A2" s="166" t="s">
        <v>140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ht="15.6" x14ac:dyDescent="0.3">
      <c r="A3" s="154" t="s">
        <v>46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7.6" customHeight="1" x14ac:dyDescent="0.3">
      <c r="A4" s="156" t="s">
        <v>2</v>
      </c>
      <c r="B4" s="156" t="s">
        <v>3</v>
      </c>
      <c r="C4" s="12" t="s">
        <v>141</v>
      </c>
      <c r="D4" s="156" t="s">
        <v>142</v>
      </c>
      <c r="E4" s="156"/>
      <c r="F4" s="156" t="s">
        <v>143</v>
      </c>
      <c r="G4" s="156"/>
      <c r="H4" s="156" t="s">
        <v>144</v>
      </c>
      <c r="I4" s="156"/>
      <c r="J4" s="240" t="s">
        <v>114</v>
      </c>
      <c r="K4" s="240"/>
      <c r="L4" s="208" t="s">
        <v>145</v>
      </c>
    </row>
    <row r="5" spans="1:12" x14ac:dyDescent="0.3">
      <c r="A5" s="156"/>
      <c r="B5" s="156"/>
      <c r="C5" s="12" t="s">
        <v>58</v>
      </c>
      <c r="D5" s="113" t="s">
        <v>123</v>
      </c>
      <c r="E5" s="114" t="s">
        <v>124</v>
      </c>
      <c r="F5" s="12" t="s">
        <v>123</v>
      </c>
      <c r="G5" s="13" t="s">
        <v>124</v>
      </c>
      <c r="H5" s="12" t="s">
        <v>123</v>
      </c>
      <c r="I5" s="13" t="s">
        <v>124</v>
      </c>
      <c r="J5" s="12" t="s">
        <v>123</v>
      </c>
      <c r="K5" s="13" t="s">
        <v>124</v>
      </c>
      <c r="L5" s="208"/>
    </row>
    <row r="6" spans="1:12" x14ac:dyDescent="0.3">
      <c r="A6" s="115">
        <v>1</v>
      </c>
      <c r="B6" s="115" t="s">
        <v>13</v>
      </c>
      <c r="C6" s="116">
        <v>10</v>
      </c>
      <c r="D6" s="100">
        <v>19</v>
      </c>
      <c r="E6" s="101">
        <v>268.75</v>
      </c>
      <c r="F6" s="72">
        <v>15</v>
      </c>
      <c r="G6" s="117">
        <v>251.25</v>
      </c>
      <c r="H6" s="72">
        <v>30</v>
      </c>
      <c r="I6" s="117">
        <v>337.6</v>
      </c>
      <c r="J6" s="72">
        <v>2</v>
      </c>
      <c r="K6" s="117">
        <v>2.75</v>
      </c>
      <c r="L6" s="117">
        <v>0.81</v>
      </c>
    </row>
    <row r="7" spans="1:12" x14ac:dyDescent="0.3">
      <c r="A7" s="35">
        <v>2</v>
      </c>
      <c r="B7" s="35" t="s">
        <v>14</v>
      </c>
      <c r="C7" s="116">
        <v>8</v>
      </c>
      <c r="D7" s="118">
        <v>9</v>
      </c>
      <c r="E7" s="101">
        <v>76.2</v>
      </c>
      <c r="F7" s="74">
        <v>9</v>
      </c>
      <c r="G7" s="75">
        <v>52.7</v>
      </c>
      <c r="H7" s="74">
        <v>53</v>
      </c>
      <c r="I7" s="75">
        <v>188.5</v>
      </c>
      <c r="J7" s="74">
        <v>9</v>
      </c>
      <c r="K7" s="75">
        <v>7.06</v>
      </c>
      <c r="L7" s="75">
        <v>3.75</v>
      </c>
    </row>
    <row r="8" spans="1:12" x14ac:dyDescent="0.3">
      <c r="A8" s="35">
        <v>3</v>
      </c>
      <c r="B8" s="35" t="s">
        <v>15</v>
      </c>
      <c r="C8" s="116">
        <v>1</v>
      </c>
      <c r="D8" s="119">
        <v>2</v>
      </c>
      <c r="E8" s="120">
        <v>35</v>
      </c>
      <c r="F8" s="20">
        <v>0</v>
      </c>
      <c r="G8" s="21">
        <v>0</v>
      </c>
      <c r="H8" s="74">
        <v>2</v>
      </c>
      <c r="I8" s="75">
        <v>35</v>
      </c>
      <c r="J8" s="74">
        <v>0</v>
      </c>
      <c r="K8" s="75">
        <v>0</v>
      </c>
      <c r="L8" s="75">
        <v>0</v>
      </c>
    </row>
    <row r="9" spans="1:12" x14ac:dyDescent="0.3">
      <c r="A9" s="35">
        <v>4</v>
      </c>
      <c r="B9" s="35" t="s">
        <v>16</v>
      </c>
      <c r="C9" s="116">
        <v>13</v>
      </c>
      <c r="D9" s="119">
        <v>33</v>
      </c>
      <c r="E9" s="120">
        <v>198.84</v>
      </c>
      <c r="F9" s="20">
        <v>32</v>
      </c>
      <c r="G9" s="21">
        <v>155.54</v>
      </c>
      <c r="H9" s="74">
        <v>131</v>
      </c>
      <c r="I9" s="75">
        <v>449.31</v>
      </c>
      <c r="J9" s="74">
        <v>49</v>
      </c>
      <c r="K9" s="75">
        <v>87.29</v>
      </c>
      <c r="L9" s="75">
        <v>19.43</v>
      </c>
    </row>
    <row r="10" spans="1:12" x14ac:dyDescent="0.3">
      <c r="A10" s="35">
        <v>5</v>
      </c>
      <c r="B10" s="35" t="s">
        <v>17</v>
      </c>
      <c r="C10" s="116">
        <v>16</v>
      </c>
      <c r="D10" s="119">
        <v>105</v>
      </c>
      <c r="E10" s="120">
        <v>560.29</v>
      </c>
      <c r="F10" s="20">
        <v>15</v>
      </c>
      <c r="G10" s="21">
        <v>108.71</v>
      </c>
      <c r="H10" s="74">
        <v>60</v>
      </c>
      <c r="I10" s="75">
        <v>100.37</v>
      </c>
      <c r="J10" s="74">
        <v>20</v>
      </c>
      <c r="K10" s="75">
        <v>58.02</v>
      </c>
      <c r="L10" s="75">
        <v>57.81</v>
      </c>
    </row>
    <row r="11" spans="1:12" x14ac:dyDescent="0.3">
      <c r="A11" s="35">
        <v>6</v>
      </c>
      <c r="B11" s="35" t="s">
        <v>18</v>
      </c>
      <c r="C11" s="116">
        <v>4</v>
      </c>
      <c r="D11" s="119">
        <v>23</v>
      </c>
      <c r="E11" s="120">
        <v>181.17</v>
      </c>
      <c r="F11" s="20">
        <v>22</v>
      </c>
      <c r="G11" s="21">
        <v>176.04</v>
      </c>
      <c r="H11" s="74">
        <v>89</v>
      </c>
      <c r="I11" s="75">
        <v>382.87</v>
      </c>
      <c r="J11" s="74">
        <v>41</v>
      </c>
      <c r="K11" s="75">
        <v>100.5</v>
      </c>
      <c r="L11" s="75">
        <v>26.25</v>
      </c>
    </row>
    <row r="12" spans="1:12" x14ac:dyDescent="0.3">
      <c r="A12" s="35">
        <v>7</v>
      </c>
      <c r="B12" s="35" t="s">
        <v>19</v>
      </c>
      <c r="C12" s="116">
        <v>2</v>
      </c>
      <c r="D12" s="119">
        <v>10</v>
      </c>
      <c r="E12" s="120">
        <v>108.75</v>
      </c>
      <c r="F12" s="20">
        <v>9</v>
      </c>
      <c r="G12" s="21">
        <v>99.75</v>
      </c>
      <c r="H12" s="74">
        <v>21</v>
      </c>
      <c r="I12" s="75">
        <v>157.4</v>
      </c>
      <c r="J12" s="74">
        <v>4</v>
      </c>
      <c r="K12" s="75">
        <v>10.66</v>
      </c>
      <c r="L12" s="75">
        <v>6.77</v>
      </c>
    </row>
    <row r="13" spans="1:12" x14ac:dyDescent="0.3">
      <c r="A13" s="35">
        <v>8</v>
      </c>
      <c r="B13" s="35" t="s">
        <v>20</v>
      </c>
      <c r="C13" s="116">
        <v>16</v>
      </c>
      <c r="D13" s="118">
        <v>2</v>
      </c>
      <c r="E13" s="101">
        <v>10</v>
      </c>
      <c r="F13" s="74">
        <v>1</v>
      </c>
      <c r="G13" s="75">
        <v>10</v>
      </c>
      <c r="H13" s="74">
        <v>82</v>
      </c>
      <c r="I13" s="75">
        <v>167.01</v>
      </c>
      <c r="J13" s="74">
        <v>21</v>
      </c>
      <c r="K13" s="75">
        <v>62.78</v>
      </c>
      <c r="L13" s="75">
        <v>37.590000000000003</v>
      </c>
    </row>
    <row r="14" spans="1:12" x14ac:dyDescent="0.3">
      <c r="A14" s="35">
        <v>9</v>
      </c>
      <c r="B14" s="35" t="s">
        <v>21</v>
      </c>
      <c r="C14" s="116">
        <v>1</v>
      </c>
      <c r="D14" s="118">
        <v>4</v>
      </c>
      <c r="E14" s="101">
        <v>33.25</v>
      </c>
      <c r="F14" s="74">
        <v>4</v>
      </c>
      <c r="G14" s="75">
        <v>26.75</v>
      </c>
      <c r="H14" s="74">
        <v>7</v>
      </c>
      <c r="I14" s="75">
        <v>50.29</v>
      </c>
      <c r="J14" s="74">
        <v>0</v>
      </c>
      <c r="K14" s="75">
        <v>0</v>
      </c>
      <c r="L14" s="75">
        <v>0</v>
      </c>
    </row>
    <row r="15" spans="1:12" x14ac:dyDescent="0.3">
      <c r="A15" s="35">
        <v>10</v>
      </c>
      <c r="B15" s="35" t="s">
        <v>22</v>
      </c>
      <c r="C15" s="116">
        <v>128</v>
      </c>
      <c r="D15" s="118">
        <v>43</v>
      </c>
      <c r="E15" s="101">
        <v>446.05</v>
      </c>
      <c r="F15" s="74">
        <v>20</v>
      </c>
      <c r="G15" s="75">
        <v>154.13</v>
      </c>
      <c r="H15" s="74">
        <v>443</v>
      </c>
      <c r="I15" s="75">
        <v>1948.51</v>
      </c>
      <c r="J15" s="74">
        <v>197</v>
      </c>
      <c r="K15" s="75">
        <v>673.13</v>
      </c>
      <c r="L15" s="75">
        <v>34.549999999999997</v>
      </c>
    </row>
    <row r="16" spans="1:12" x14ac:dyDescent="0.3">
      <c r="A16" s="35">
        <v>11</v>
      </c>
      <c r="B16" s="35" t="s">
        <v>23</v>
      </c>
      <c r="C16" s="116">
        <v>1</v>
      </c>
      <c r="D16" s="118">
        <v>4</v>
      </c>
      <c r="E16" s="101">
        <v>24.25</v>
      </c>
      <c r="F16" s="74">
        <v>5</v>
      </c>
      <c r="G16" s="75">
        <v>23.33</v>
      </c>
      <c r="H16" s="74">
        <v>39</v>
      </c>
      <c r="I16" s="75">
        <v>88.99</v>
      </c>
      <c r="J16" s="74">
        <v>27</v>
      </c>
      <c r="K16" s="75">
        <v>57.77</v>
      </c>
      <c r="L16" s="75">
        <v>64.92</v>
      </c>
    </row>
    <row r="17" spans="1:12" x14ac:dyDescent="0.3">
      <c r="A17" s="35">
        <v>12</v>
      </c>
      <c r="B17" s="35" t="s">
        <v>24</v>
      </c>
      <c r="C17" s="116">
        <v>1</v>
      </c>
      <c r="D17" s="118">
        <v>6</v>
      </c>
      <c r="E17" s="101">
        <v>73.849999999999994</v>
      </c>
      <c r="F17" s="74">
        <v>6</v>
      </c>
      <c r="G17" s="75">
        <v>62.13</v>
      </c>
      <c r="H17" s="74">
        <v>9</v>
      </c>
      <c r="I17" s="75">
        <v>14.65</v>
      </c>
      <c r="J17" s="74">
        <v>6</v>
      </c>
      <c r="K17" s="75">
        <v>5.47</v>
      </c>
      <c r="L17" s="75">
        <v>37.340000000000003</v>
      </c>
    </row>
    <row r="18" spans="1:12" x14ac:dyDescent="0.3">
      <c r="A18" s="33" t="s">
        <v>80</v>
      </c>
      <c r="B18" s="33" t="s">
        <v>26</v>
      </c>
      <c r="C18" s="121">
        <f>SUM(C6:C17)</f>
        <v>201</v>
      </c>
      <c r="D18" s="122">
        <v>260</v>
      </c>
      <c r="E18" s="123">
        <v>2016.4</v>
      </c>
      <c r="F18" s="81">
        <v>138</v>
      </c>
      <c r="G18" s="83">
        <v>1120.33</v>
      </c>
      <c r="H18" s="81">
        <v>966</v>
      </c>
      <c r="I18" s="83">
        <v>3920.5</v>
      </c>
      <c r="J18" s="81">
        <v>376</v>
      </c>
      <c r="K18" s="83">
        <v>1065.43</v>
      </c>
      <c r="L18" s="83">
        <v>27.18</v>
      </c>
    </row>
    <row r="19" spans="1:12" x14ac:dyDescent="0.3">
      <c r="A19" s="35">
        <v>1</v>
      </c>
      <c r="B19" s="35" t="s">
        <v>27</v>
      </c>
      <c r="C19" s="116">
        <v>8</v>
      </c>
      <c r="D19" s="118">
        <v>0</v>
      </c>
      <c r="E19" s="124">
        <v>0</v>
      </c>
      <c r="F19" s="74">
        <v>0</v>
      </c>
      <c r="G19" s="75">
        <v>0</v>
      </c>
      <c r="H19" s="74">
        <v>6</v>
      </c>
      <c r="I19" s="75">
        <v>10.53</v>
      </c>
      <c r="J19" s="74">
        <v>0</v>
      </c>
      <c r="K19" s="75">
        <v>0</v>
      </c>
      <c r="L19" s="75">
        <v>0</v>
      </c>
    </row>
    <row r="20" spans="1:12" x14ac:dyDescent="0.3">
      <c r="A20" s="35">
        <v>2</v>
      </c>
      <c r="B20" s="35" t="s">
        <v>28</v>
      </c>
      <c r="C20" s="116">
        <v>0</v>
      </c>
      <c r="D20" s="118">
        <v>0</v>
      </c>
      <c r="E20" s="124">
        <v>0</v>
      </c>
      <c r="F20" s="74">
        <v>0</v>
      </c>
      <c r="G20" s="75">
        <v>0</v>
      </c>
      <c r="H20" s="74">
        <v>0</v>
      </c>
      <c r="I20" s="75">
        <v>0</v>
      </c>
      <c r="J20" s="74">
        <v>0</v>
      </c>
      <c r="K20" s="75">
        <v>0</v>
      </c>
      <c r="L20" s="75">
        <v>0</v>
      </c>
    </row>
    <row r="21" spans="1:12" x14ac:dyDescent="0.3">
      <c r="A21" s="35">
        <v>3</v>
      </c>
      <c r="B21" s="35" t="s">
        <v>29</v>
      </c>
      <c r="C21" s="116">
        <v>6</v>
      </c>
      <c r="D21" s="118">
        <v>1</v>
      </c>
      <c r="E21" s="124">
        <v>0.95</v>
      </c>
      <c r="F21" s="20">
        <v>1</v>
      </c>
      <c r="G21" s="21">
        <v>0.95</v>
      </c>
      <c r="H21" s="20">
        <v>2</v>
      </c>
      <c r="I21" s="21">
        <v>2.02</v>
      </c>
      <c r="J21" s="74">
        <v>0</v>
      </c>
      <c r="K21" s="75">
        <v>0</v>
      </c>
      <c r="L21" s="75">
        <v>0</v>
      </c>
    </row>
    <row r="22" spans="1:12" x14ac:dyDescent="0.3">
      <c r="A22" s="35">
        <v>4</v>
      </c>
      <c r="B22" s="35" t="s">
        <v>30</v>
      </c>
      <c r="C22" s="116">
        <v>6</v>
      </c>
      <c r="D22" s="118">
        <v>1</v>
      </c>
      <c r="E22" s="124">
        <v>0.52</v>
      </c>
      <c r="F22" s="74">
        <v>1</v>
      </c>
      <c r="G22" s="75">
        <v>0.52</v>
      </c>
      <c r="H22" s="74">
        <v>5</v>
      </c>
      <c r="I22" s="75">
        <v>6.66</v>
      </c>
      <c r="J22" s="74">
        <v>3</v>
      </c>
      <c r="K22" s="75">
        <v>1.26</v>
      </c>
      <c r="L22" s="75">
        <v>18.920000000000002</v>
      </c>
    </row>
    <row r="23" spans="1:12" x14ac:dyDescent="0.3">
      <c r="A23" s="35">
        <v>5</v>
      </c>
      <c r="B23" s="35" t="s">
        <v>31</v>
      </c>
      <c r="C23" s="116">
        <v>2</v>
      </c>
      <c r="D23" s="118">
        <v>8</v>
      </c>
      <c r="E23" s="124">
        <v>47.1</v>
      </c>
      <c r="F23" s="74">
        <v>8</v>
      </c>
      <c r="G23" s="75">
        <v>37.520000000000003</v>
      </c>
      <c r="H23" s="74">
        <v>15</v>
      </c>
      <c r="I23" s="75">
        <v>47.32</v>
      </c>
      <c r="J23" s="74">
        <v>5</v>
      </c>
      <c r="K23" s="75">
        <v>5.77</v>
      </c>
      <c r="L23" s="75">
        <v>12.19</v>
      </c>
    </row>
    <row r="24" spans="1:12" x14ac:dyDescent="0.3">
      <c r="A24" s="35">
        <v>6</v>
      </c>
      <c r="B24" s="35" t="s">
        <v>32</v>
      </c>
      <c r="C24" s="116">
        <v>2</v>
      </c>
      <c r="D24" s="118">
        <v>0</v>
      </c>
      <c r="E24" s="124">
        <v>0</v>
      </c>
      <c r="F24" s="74">
        <v>0</v>
      </c>
      <c r="G24" s="75">
        <v>0</v>
      </c>
      <c r="H24" s="74">
        <v>0</v>
      </c>
      <c r="I24" s="75">
        <v>0</v>
      </c>
      <c r="J24" s="74">
        <v>0</v>
      </c>
      <c r="K24" s="75">
        <v>0</v>
      </c>
      <c r="L24" s="75">
        <v>0</v>
      </c>
    </row>
    <row r="25" spans="1:12" x14ac:dyDescent="0.3">
      <c r="A25" s="35">
        <v>7</v>
      </c>
      <c r="B25" s="35" t="s">
        <v>33</v>
      </c>
      <c r="C25" s="116">
        <v>1</v>
      </c>
      <c r="D25" s="118">
        <v>0</v>
      </c>
      <c r="E25" s="124">
        <v>0</v>
      </c>
      <c r="F25" s="74">
        <v>0</v>
      </c>
      <c r="G25" s="75">
        <v>0</v>
      </c>
      <c r="H25" s="74">
        <v>0</v>
      </c>
      <c r="I25" s="75">
        <v>0</v>
      </c>
      <c r="J25" s="74">
        <v>0</v>
      </c>
      <c r="K25" s="75">
        <v>0</v>
      </c>
      <c r="L25" s="75">
        <v>0</v>
      </c>
    </row>
    <row r="26" spans="1:12" x14ac:dyDescent="0.3">
      <c r="A26" s="33" t="s">
        <v>81</v>
      </c>
      <c r="B26" s="33" t="s">
        <v>26</v>
      </c>
      <c r="C26" s="121">
        <f>SUM(C19:C25)</f>
        <v>25</v>
      </c>
      <c r="D26" s="122">
        <v>10</v>
      </c>
      <c r="E26" s="123">
        <v>48.57</v>
      </c>
      <c r="F26" s="81">
        <v>10</v>
      </c>
      <c r="G26" s="83">
        <v>38.99</v>
      </c>
      <c r="H26" s="81">
        <v>28</v>
      </c>
      <c r="I26" s="83">
        <v>66.53</v>
      </c>
      <c r="J26" s="81">
        <v>8</v>
      </c>
      <c r="K26" s="83">
        <v>7.03</v>
      </c>
      <c r="L26" s="83">
        <v>10.57</v>
      </c>
    </row>
    <row r="27" spans="1:12" x14ac:dyDescent="0.3">
      <c r="A27" s="35">
        <v>1</v>
      </c>
      <c r="B27" s="35" t="s">
        <v>35</v>
      </c>
      <c r="C27" s="116">
        <v>0</v>
      </c>
      <c r="D27" s="118">
        <v>0</v>
      </c>
      <c r="E27" s="124">
        <v>0</v>
      </c>
      <c r="F27" s="74">
        <v>0</v>
      </c>
      <c r="G27" s="75">
        <v>0</v>
      </c>
      <c r="H27" s="74">
        <v>0</v>
      </c>
      <c r="I27" s="75">
        <v>0</v>
      </c>
      <c r="J27" s="74">
        <v>0</v>
      </c>
      <c r="K27" s="75">
        <v>0</v>
      </c>
      <c r="L27" s="75">
        <v>0</v>
      </c>
    </row>
    <row r="28" spans="1:12" x14ac:dyDescent="0.3">
      <c r="A28" s="33" t="s">
        <v>115</v>
      </c>
      <c r="B28" s="33" t="s">
        <v>26</v>
      </c>
      <c r="C28" s="121">
        <f>C27</f>
        <v>0</v>
      </c>
      <c r="D28" s="122">
        <v>0</v>
      </c>
      <c r="E28" s="123">
        <v>0</v>
      </c>
      <c r="F28" s="81">
        <v>0</v>
      </c>
      <c r="G28" s="83">
        <v>0</v>
      </c>
      <c r="H28" s="81">
        <v>0</v>
      </c>
      <c r="I28" s="83">
        <v>0</v>
      </c>
      <c r="J28" s="81">
        <v>0</v>
      </c>
      <c r="K28" s="83">
        <v>0</v>
      </c>
      <c r="L28" s="83">
        <v>0</v>
      </c>
    </row>
    <row r="29" spans="1:12" x14ac:dyDescent="0.3">
      <c r="A29" s="35">
        <v>1</v>
      </c>
      <c r="B29" s="35" t="s">
        <v>37</v>
      </c>
      <c r="C29" s="116">
        <v>6</v>
      </c>
      <c r="D29" s="118">
        <v>2</v>
      </c>
      <c r="E29" s="124">
        <v>52.25</v>
      </c>
      <c r="F29" s="74">
        <v>2</v>
      </c>
      <c r="G29" s="75">
        <v>52.25</v>
      </c>
      <c r="H29" s="74">
        <v>7</v>
      </c>
      <c r="I29" s="75">
        <v>111.59</v>
      </c>
      <c r="J29" s="74">
        <v>0</v>
      </c>
      <c r="K29" s="75">
        <v>0</v>
      </c>
      <c r="L29" s="75">
        <v>0</v>
      </c>
    </row>
    <row r="30" spans="1:12" x14ac:dyDescent="0.3">
      <c r="A30" s="33" t="s">
        <v>38</v>
      </c>
      <c r="B30" s="33" t="s">
        <v>26</v>
      </c>
      <c r="C30" s="121">
        <f>C29</f>
        <v>6</v>
      </c>
      <c r="D30" s="122">
        <v>2</v>
      </c>
      <c r="E30" s="123">
        <v>52.25</v>
      </c>
      <c r="F30" s="81">
        <v>2</v>
      </c>
      <c r="G30" s="83">
        <v>52.25</v>
      </c>
      <c r="H30" s="81">
        <v>7</v>
      </c>
      <c r="I30" s="83">
        <v>111.59</v>
      </c>
      <c r="J30" s="81">
        <v>0</v>
      </c>
      <c r="K30" s="83">
        <v>0</v>
      </c>
      <c r="L30" s="83">
        <v>0</v>
      </c>
    </row>
    <row r="31" spans="1:12" x14ac:dyDescent="0.3">
      <c r="A31" s="35">
        <v>1</v>
      </c>
      <c r="B31" s="35" t="s">
        <v>39</v>
      </c>
      <c r="C31" s="116">
        <v>3</v>
      </c>
      <c r="D31" s="118">
        <v>0</v>
      </c>
      <c r="E31" s="124">
        <v>0</v>
      </c>
      <c r="F31" s="74">
        <v>0</v>
      </c>
      <c r="G31" s="75">
        <v>0</v>
      </c>
      <c r="H31" s="74">
        <v>8</v>
      </c>
      <c r="I31" s="75">
        <v>130.22999999999999</v>
      </c>
      <c r="J31" s="74">
        <v>0</v>
      </c>
      <c r="K31" s="75">
        <v>0</v>
      </c>
      <c r="L31" s="75">
        <v>0</v>
      </c>
    </row>
    <row r="32" spans="1:12" x14ac:dyDescent="0.3">
      <c r="A32" s="33" t="s">
        <v>44</v>
      </c>
      <c r="B32" s="33" t="s">
        <v>26</v>
      </c>
      <c r="C32" s="121">
        <f>C18+C26+C28+C30+C31</f>
        <v>235</v>
      </c>
      <c r="D32" s="122">
        <v>272</v>
      </c>
      <c r="E32" s="123">
        <v>2117.2199999999998</v>
      </c>
      <c r="F32" s="81">
        <v>150</v>
      </c>
      <c r="G32" s="83">
        <v>1211.57</v>
      </c>
      <c r="H32" s="81">
        <v>1009</v>
      </c>
      <c r="I32" s="83">
        <v>4228.8500000000004</v>
      </c>
      <c r="J32" s="81">
        <v>384</v>
      </c>
      <c r="K32" s="83">
        <v>1072.46</v>
      </c>
      <c r="L32" s="83">
        <v>25.36</v>
      </c>
    </row>
  </sheetData>
  <mergeCells count="10">
    <mergeCell ref="A1:L1"/>
    <mergeCell ref="A2:L2"/>
    <mergeCell ref="A3:L3"/>
    <mergeCell ref="A4:A5"/>
    <mergeCell ref="B4:B5"/>
    <mergeCell ref="D4:E4"/>
    <mergeCell ref="F4:G4"/>
    <mergeCell ref="H4:I4"/>
    <mergeCell ref="J4:K4"/>
    <mergeCell ref="L4:L5"/>
  </mergeCells>
  <pageMargins left="0.38" right="0.25" top="0.75" bottom="0.75" header="0.3" footer="0.3"/>
  <pageSetup paperSize="9" scale="11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1FE6-CF95-4BF9-8E16-DDAC49180561}">
  <dimension ref="A1:O32"/>
  <sheetViews>
    <sheetView topLeftCell="A7" workbookViewId="0">
      <selection sqref="A1:O32"/>
    </sheetView>
  </sheetViews>
  <sheetFormatPr defaultRowHeight="14.4" x14ac:dyDescent="0.3"/>
  <cols>
    <col min="1" max="1" width="7.77734375" customWidth="1"/>
    <col min="2" max="2" width="8.5546875" bestFit="1" customWidth="1"/>
    <col min="3" max="3" width="9.21875" bestFit="1" customWidth="1"/>
    <col min="4" max="4" width="9.77734375" bestFit="1" customWidth="1"/>
    <col min="5" max="5" width="9.44140625" customWidth="1"/>
    <col min="6" max="6" width="9.21875" bestFit="1" customWidth="1"/>
    <col min="7" max="7" width="10.77734375" customWidth="1"/>
    <col min="8" max="8" width="9.109375" bestFit="1" customWidth="1"/>
    <col min="10" max="10" width="14.6640625" customWidth="1"/>
    <col min="11" max="11" width="7.77734375" bestFit="1" customWidth="1"/>
    <col min="12" max="12" width="8.6640625" bestFit="1" customWidth="1"/>
    <col min="13" max="13" width="6.33203125" customWidth="1"/>
    <col min="14" max="14" width="7.5546875" bestFit="1" customWidth="1"/>
    <col min="15" max="15" width="7.33203125" bestFit="1" customWidth="1"/>
  </cols>
  <sheetData>
    <row r="1" spans="1:15" ht="15.6" x14ac:dyDescent="0.3">
      <c r="A1" s="200">
        <v>13</v>
      </c>
      <c r="B1" s="200"/>
      <c r="C1" s="200"/>
      <c r="D1" s="241"/>
      <c r="E1" s="200"/>
      <c r="F1" s="241"/>
      <c r="G1" s="200"/>
      <c r="H1" s="241"/>
      <c r="I1" s="200"/>
      <c r="J1" s="241"/>
      <c r="K1" s="200"/>
      <c r="L1" s="241"/>
      <c r="M1" s="200"/>
      <c r="N1" s="241"/>
      <c r="O1" s="241"/>
    </row>
    <row r="2" spans="1:15" ht="19.8" x14ac:dyDescent="0.3">
      <c r="A2" s="242" t="s">
        <v>146</v>
      </c>
      <c r="B2" s="243"/>
      <c r="C2" s="243"/>
      <c r="D2" s="244"/>
      <c r="E2" s="243"/>
      <c r="F2" s="244"/>
      <c r="G2" s="243"/>
      <c r="H2" s="244"/>
      <c r="I2" s="243"/>
      <c r="J2" s="244"/>
      <c r="K2" s="243"/>
      <c r="L2" s="244"/>
      <c r="M2" s="243"/>
      <c r="N2" s="244"/>
      <c r="O2" s="245"/>
    </row>
    <row r="3" spans="1:15" ht="15.6" x14ac:dyDescent="0.3">
      <c r="A3" s="246" t="s">
        <v>46</v>
      </c>
      <c r="B3" s="246"/>
      <c r="C3" s="246"/>
      <c r="D3" s="247"/>
      <c r="E3" s="246"/>
      <c r="F3" s="247"/>
      <c r="G3" s="246"/>
      <c r="H3" s="247"/>
      <c r="I3" s="246"/>
      <c r="J3" s="247"/>
      <c r="K3" s="246"/>
      <c r="L3" s="247"/>
      <c r="M3" s="246"/>
      <c r="N3" s="247"/>
      <c r="O3" s="247"/>
    </row>
    <row r="4" spans="1:15" x14ac:dyDescent="0.3">
      <c r="A4" s="196" t="s">
        <v>2</v>
      </c>
      <c r="B4" s="207" t="s">
        <v>3</v>
      </c>
      <c r="C4" s="207" t="s">
        <v>147</v>
      </c>
      <c r="D4" s="208"/>
      <c r="E4" s="207" t="s">
        <v>148</v>
      </c>
      <c r="F4" s="208"/>
      <c r="G4" s="207" t="s">
        <v>149</v>
      </c>
      <c r="H4" s="208"/>
      <c r="I4" s="207" t="s">
        <v>150</v>
      </c>
      <c r="J4" s="208"/>
      <c r="K4" s="207" t="s">
        <v>151</v>
      </c>
      <c r="L4" s="208"/>
      <c r="M4" s="207" t="s">
        <v>152</v>
      </c>
      <c r="N4" s="208"/>
      <c r="O4" s="208"/>
    </row>
    <row r="5" spans="1:15" x14ac:dyDescent="0.3">
      <c r="A5" s="196"/>
      <c r="B5" s="207"/>
      <c r="C5" s="60" t="s">
        <v>106</v>
      </c>
      <c r="D5" s="61" t="s">
        <v>96</v>
      </c>
      <c r="E5" s="60" t="s">
        <v>106</v>
      </c>
      <c r="F5" s="61" t="s">
        <v>96</v>
      </c>
      <c r="G5" s="60" t="s">
        <v>106</v>
      </c>
      <c r="H5" s="61" t="s">
        <v>96</v>
      </c>
      <c r="I5" s="125" t="s">
        <v>106</v>
      </c>
      <c r="J5" s="61" t="s">
        <v>96</v>
      </c>
      <c r="K5" s="125" t="s">
        <v>106</v>
      </c>
      <c r="L5" s="61" t="s">
        <v>96</v>
      </c>
      <c r="M5" s="125" t="s">
        <v>106</v>
      </c>
      <c r="N5" s="61" t="s">
        <v>96</v>
      </c>
      <c r="O5" s="39" t="s">
        <v>153</v>
      </c>
    </row>
    <row r="6" spans="1:15" x14ac:dyDescent="0.3">
      <c r="A6" s="43">
        <v>1</v>
      </c>
      <c r="B6" s="43" t="s">
        <v>13</v>
      </c>
      <c r="C6" s="43">
        <v>1</v>
      </c>
      <c r="D6" s="36">
        <v>0</v>
      </c>
      <c r="E6" s="43">
        <v>0</v>
      </c>
      <c r="F6" s="44">
        <v>0</v>
      </c>
      <c r="G6" s="43">
        <v>0</v>
      </c>
      <c r="H6" s="44">
        <v>0</v>
      </c>
      <c r="I6" s="126">
        <v>1</v>
      </c>
      <c r="J6" s="44">
        <v>0</v>
      </c>
      <c r="K6" s="126">
        <v>2</v>
      </c>
      <c r="L6" s="44">
        <v>14.51</v>
      </c>
      <c r="M6" s="126">
        <v>0</v>
      </c>
      <c r="N6" s="44">
        <v>0</v>
      </c>
      <c r="O6" s="42">
        <v>0</v>
      </c>
    </row>
    <row r="7" spans="1:15" x14ac:dyDescent="0.3">
      <c r="A7" s="43">
        <v>2</v>
      </c>
      <c r="B7" s="43" t="s">
        <v>14</v>
      </c>
      <c r="C7" s="43">
        <v>0</v>
      </c>
      <c r="D7" s="44">
        <v>0</v>
      </c>
      <c r="E7" s="43">
        <v>0</v>
      </c>
      <c r="F7" s="44">
        <v>0</v>
      </c>
      <c r="G7" s="43">
        <v>0</v>
      </c>
      <c r="H7" s="44">
        <v>0</v>
      </c>
      <c r="I7" s="126">
        <v>0</v>
      </c>
      <c r="J7" s="44">
        <v>0</v>
      </c>
      <c r="K7" s="126">
        <v>0</v>
      </c>
      <c r="L7" s="44">
        <v>0</v>
      </c>
      <c r="M7" s="126">
        <v>0</v>
      </c>
      <c r="N7" s="44">
        <v>0</v>
      </c>
      <c r="O7" s="42">
        <v>0</v>
      </c>
    </row>
    <row r="8" spans="1:15" x14ac:dyDescent="0.3">
      <c r="A8" s="43">
        <v>3</v>
      </c>
      <c r="B8" s="43" t="s">
        <v>15</v>
      </c>
      <c r="C8" s="43">
        <v>0</v>
      </c>
      <c r="D8" s="44">
        <v>0</v>
      </c>
      <c r="E8" s="43">
        <v>0</v>
      </c>
      <c r="F8" s="44">
        <v>0</v>
      </c>
      <c r="G8" s="43">
        <v>2</v>
      </c>
      <c r="H8" s="44">
        <v>22.39</v>
      </c>
      <c r="I8" s="126">
        <v>2</v>
      </c>
      <c r="J8" s="44">
        <v>22.39</v>
      </c>
      <c r="K8" s="126">
        <v>43</v>
      </c>
      <c r="L8" s="44">
        <v>337.41</v>
      </c>
      <c r="M8" s="126">
        <v>0</v>
      </c>
      <c r="N8" s="44">
        <v>0</v>
      </c>
      <c r="O8" s="42">
        <v>0</v>
      </c>
    </row>
    <row r="9" spans="1:15" x14ac:dyDescent="0.3">
      <c r="A9" s="43">
        <v>4</v>
      </c>
      <c r="B9" s="43" t="s">
        <v>16</v>
      </c>
      <c r="C9" s="43">
        <v>0</v>
      </c>
      <c r="D9" s="44">
        <v>0</v>
      </c>
      <c r="E9" s="43">
        <v>0</v>
      </c>
      <c r="F9" s="44">
        <v>0</v>
      </c>
      <c r="G9" s="43">
        <v>0</v>
      </c>
      <c r="H9" s="44">
        <v>0</v>
      </c>
      <c r="I9" s="126">
        <v>0</v>
      </c>
      <c r="J9" s="44">
        <v>0</v>
      </c>
      <c r="K9" s="126">
        <v>10</v>
      </c>
      <c r="L9" s="44">
        <v>181.52</v>
      </c>
      <c r="M9" s="126">
        <v>0</v>
      </c>
      <c r="N9" s="44">
        <v>0</v>
      </c>
      <c r="O9" s="42">
        <v>0</v>
      </c>
    </row>
    <row r="10" spans="1:15" x14ac:dyDescent="0.3">
      <c r="A10" s="43">
        <v>5</v>
      </c>
      <c r="B10" s="43" t="s">
        <v>17</v>
      </c>
      <c r="C10" s="43">
        <v>0</v>
      </c>
      <c r="D10" s="44">
        <v>0</v>
      </c>
      <c r="E10" s="43">
        <v>0</v>
      </c>
      <c r="F10" s="44">
        <v>0</v>
      </c>
      <c r="G10" s="43">
        <v>0</v>
      </c>
      <c r="H10" s="44">
        <v>0</v>
      </c>
      <c r="I10" s="126">
        <v>0</v>
      </c>
      <c r="J10" s="44">
        <v>0</v>
      </c>
      <c r="K10" s="126">
        <v>0</v>
      </c>
      <c r="L10" s="44">
        <v>0</v>
      </c>
      <c r="M10" s="126">
        <v>0</v>
      </c>
      <c r="N10" s="44">
        <v>0</v>
      </c>
      <c r="O10" s="42">
        <v>0</v>
      </c>
    </row>
    <row r="11" spans="1:15" x14ac:dyDescent="0.3">
      <c r="A11" s="43">
        <v>6</v>
      </c>
      <c r="B11" s="43" t="s">
        <v>18</v>
      </c>
      <c r="C11" s="43">
        <v>0</v>
      </c>
      <c r="D11" s="44">
        <v>0</v>
      </c>
      <c r="E11" s="43">
        <v>0</v>
      </c>
      <c r="F11" s="44">
        <v>0</v>
      </c>
      <c r="G11" s="43">
        <v>0</v>
      </c>
      <c r="H11" s="44">
        <v>0</v>
      </c>
      <c r="I11" s="126">
        <v>0</v>
      </c>
      <c r="J11" s="44">
        <v>0</v>
      </c>
      <c r="K11" s="127">
        <v>25</v>
      </c>
      <c r="L11" s="36">
        <v>642.15</v>
      </c>
      <c r="M11" s="127">
        <v>17</v>
      </c>
      <c r="N11" s="36">
        <v>354.65</v>
      </c>
      <c r="O11" s="42">
        <v>55.23</v>
      </c>
    </row>
    <row r="12" spans="1:15" x14ac:dyDescent="0.3">
      <c r="A12" s="43">
        <v>7</v>
      </c>
      <c r="B12" s="43" t="s">
        <v>19</v>
      </c>
      <c r="C12" s="43">
        <v>0</v>
      </c>
      <c r="D12" s="44">
        <v>0</v>
      </c>
      <c r="E12" s="43">
        <v>0</v>
      </c>
      <c r="F12" s="44">
        <v>0</v>
      </c>
      <c r="G12" s="43">
        <v>0</v>
      </c>
      <c r="H12" s="44">
        <v>0</v>
      </c>
      <c r="I12" s="126">
        <v>0</v>
      </c>
      <c r="J12" s="44">
        <v>0</v>
      </c>
      <c r="K12" s="127">
        <v>0</v>
      </c>
      <c r="L12" s="36">
        <v>0</v>
      </c>
      <c r="M12" s="127">
        <v>0</v>
      </c>
      <c r="N12" s="36">
        <v>0</v>
      </c>
      <c r="O12" s="42">
        <v>0</v>
      </c>
    </row>
    <row r="13" spans="1:15" x14ac:dyDescent="0.3">
      <c r="A13" s="43">
        <v>8</v>
      </c>
      <c r="B13" s="43" t="s">
        <v>20</v>
      </c>
      <c r="C13" s="43">
        <v>0</v>
      </c>
      <c r="D13" s="44">
        <v>0</v>
      </c>
      <c r="E13" s="43">
        <v>0</v>
      </c>
      <c r="F13" s="44">
        <v>0</v>
      </c>
      <c r="G13" s="43">
        <v>0</v>
      </c>
      <c r="H13" s="44">
        <v>0</v>
      </c>
      <c r="I13" s="126">
        <v>0</v>
      </c>
      <c r="J13" s="44">
        <v>0</v>
      </c>
      <c r="K13" s="127">
        <v>59</v>
      </c>
      <c r="L13" s="36">
        <v>45.35</v>
      </c>
      <c r="M13" s="127">
        <v>0</v>
      </c>
      <c r="N13" s="36">
        <v>0</v>
      </c>
      <c r="O13" s="42">
        <v>0</v>
      </c>
    </row>
    <row r="14" spans="1:15" x14ac:dyDescent="0.3">
      <c r="A14" s="43">
        <v>9</v>
      </c>
      <c r="B14" s="43" t="s">
        <v>21</v>
      </c>
      <c r="C14" s="43">
        <v>1</v>
      </c>
      <c r="D14" s="44">
        <v>30</v>
      </c>
      <c r="E14" s="43">
        <v>0</v>
      </c>
      <c r="F14" s="44">
        <v>0</v>
      </c>
      <c r="G14" s="43">
        <v>0</v>
      </c>
      <c r="H14" s="44">
        <v>0</v>
      </c>
      <c r="I14" s="126">
        <v>1</v>
      </c>
      <c r="J14" s="44">
        <v>30</v>
      </c>
      <c r="K14" s="127">
        <v>4</v>
      </c>
      <c r="L14" s="36">
        <v>95.82</v>
      </c>
      <c r="M14" s="127">
        <v>0</v>
      </c>
      <c r="N14" s="36">
        <v>0</v>
      </c>
      <c r="O14" s="42">
        <v>0</v>
      </c>
    </row>
    <row r="15" spans="1:15" x14ac:dyDescent="0.3">
      <c r="A15" s="43">
        <v>10</v>
      </c>
      <c r="B15" s="43" t="s">
        <v>22</v>
      </c>
      <c r="C15" s="43">
        <v>14</v>
      </c>
      <c r="D15" s="44">
        <v>176.32</v>
      </c>
      <c r="E15" s="43">
        <v>0</v>
      </c>
      <c r="F15" s="44">
        <v>0</v>
      </c>
      <c r="G15" s="43">
        <v>19</v>
      </c>
      <c r="H15" s="44">
        <v>258.08999999999997</v>
      </c>
      <c r="I15" s="126">
        <v>33</v>
      </c>
      <c r="J15" s="44">
        <v>434.41</v>
      </c>
      <c r="K15" s="126">
        <v>163</v>
      </c>
      <c r="L15" s="44">
        <v>2555.02</v>
      </c>
      <c r="M15" s="126">
        <v>5</v>
      </c>
      <c r="N15" s="44">
        <v>12.53</v>
      </c>
      <c r="O15" s="42">
        <v>0.49</v>
      </c>
    </row>
    <row r="16" spans="1:15" x14ac:dyDescent="0.3">
      <c r="A16" s="43">
        <v>11</v>
      </c>
      <c r="B16" s="43" t="s">
        <v>23</v>
      </c>
      <c r="C16" s="43">
        <v>1</v>
      </c>
      <c r="D16" s="44">
        <v>30</v>
      </c>
      <c r="E16" s="43">
        <v>0</v>
      </c>
      <c r="F16" s="44">
        <v>0</v>
      </c>
      <c r="G16" s="43">
        <v>2</v>
      </c>
      <c r="H16" s="44">
        <v>8.4700000000000006</v>
      </c>
      <c r="I16" s="126">
        <v>3</v>
      </c>
      <c r="J16" s="44">
        <v>38.47</v>
      </c>
      <c r="K16" s="126">
        <v>4</v>
      </c>
      <c r="L16" s="44">
        <v>34.51</v>
      </c>
      <c r="M16" s="126">
        <v>0</v>
      </c>
      <c r="N16" s="44">
        <v>0</v>
      </c>
      <c r="O16" s="42">
        <v>0</v>
      </c>
    </row>
    <row r="17" spans="1:15" x14ac:dyDescent="0.3">
      <c r="A17" s="43">
        <v>12</v>
      </c>
      <c r="B17" s="43" t="s">
        <v>24</v>
      </c>
      <c r="C17" s="43">
        <v>0</v>
      </c>
      <c r="D17" s="44">
        <v>0</v>
      </c>
      <c r="E17" s="43">
        <v>0</v>
      </c>
      <c r="F17" s="44">
        <v>0</v>
      </c>
      <c r="G17" s="43">
        <v>6</v>
      </c>
      <c r="H17" s="44">
        <v>95.17</v>
      </c>
      <c r="I17" s="126">
        <v>6</v>
      </c>
      <c r="J17" s="44">
        <v>95.17</v>
      </c>
      <c r="K17" s="126">
        <v>3</v>
      </c>
      <c r="L17" s="44">
        <v>41.46</v>
      </c>
      <c r="M17" s="126">
        <v>0</v>
      </c>
      <c r="N17" s="44">
        <v>0</v>
      </c>
      <c r="O17" s="42">
        <v>0</v>
      </c>
    </row>
    <row r="18" spans="1:15" x14ac:dyDescent="0.3">
      <c r="A18" s="47" t="s">
        <v>80</v>
      </c>
      <c r="B18" s="47" t="s">
        <v>26</v>
      </c>
      <c r="C18" s="47">
        <v>17</v>
      </c>
      <c r="D18" s="48">
        <v>236.32</v>
      </c>
      <c r="E18" s="47">
        <v>0</v>
      </c>
      <c r="F18" s="48">
        <v>0</v>
      </c>
      <c r="G18" s="47">
        <v>29</v>
      </c>
      <c r="H18" s="48">
        <v>384.12</v>
      </c>
      <c r="I18" s="128">
        <v>46</v>
      </c>
      <c r="J18" s="48">
        <v>620.44000000000005</v>
      </c>
      <c r="K18" s="128">
        <v>313</v>
      </c>
      <c r="L18" s="48">
        <v>3947.75</v>
      </c>
      <c r="M18" s="128">
        <v>22</v>
      </c>
      <c r="N18" s="48">
        <v>367.18</v>
      </c>
      <c r="O18" s="39">
        <v>9.3000000000000007</v>
      </c>
    </row>
    <row r="19" spans="1:15" x14ac:dyDescent="0.3">
      <c r="A19" s="43">
        <v>1</v>
      </c>
      <c r="B19" s="43" t="s">
        <v>27</v>
      </c>
      <c r="C19" s="43">
        <v>0</v>
      </c>
      <c r="D19" s="44">
        <v>0</v>
      </c>
      <c r="E19" s="43">
        <v>0</v>
      </c>
      <c r="F19" s="44">
        <v>0</v>
      </c>
      <c r="G19" s="43">
        <v>0</v>
      </c>
      <c r="H19" s="44">
        <v>0</v>
      </c>
      <c r="I19" s="126">
        <v>0</v>
      </c>
      <c r="J19" s="44">
        <v>0</v>
      </c>
      <c r="K19" s="126">
        <v>0</v>
      </c>
      <c r="L19" s="44">
        <v>0</v>
      </c>
      <c r="M19" s="126">
        <v>0</v>
      </c>
      <c r="N19" s="44">
        <v>0</v>
      </c>
      <c r="O19" s="42">
        <v>0</v>
      </c>
    </row>
    <row r="20" spans="1:15" x14ac:dyDescent="0.3">
      <c r="A20" s="43">
        <v>2</v>
      </c>
      <c r="B20" s="43" t="s">
        <v>28</v>
      </c>
      <c r="C20" s="43">
        <v>0</v>
      </c>
      <c r="D20" s="44">
        <v>0</v>
      </c>
      <c r="E20" s="43">
        <v>0</v>
      </c>
      <c r="F20" s="44">
        <v>0</v>
      </c>
      <c r="G20" s="43">
        <v>0</v>
      </c>
      <c r="H20" s="44">
        <v>0</v>
      </c>
      <c r="I20" s="126">
        <v>0</v>
      </c>
      <c r="J20" s="44">
        <v>0</v>
      </c>
      <c r="K20" s="126">
        <v>0</v>
      </c>
      <c r="L20" s="44">
        <v>0</v>
      </c>
      <c r="M20" s="126">
        <v>0</v>
      </c>
      <c r="N20" s="44">
        <v>0</v>
      </c>
      <c r="O20" s="42">
        <v>0</v>
      </c>
    </row>
    <row r="21" spans="1:15" x14ac:dyDescent="0.3">
      <c r="A21" s="43">
        <v>3</v>
      </c>
      <c r="B21" s="43" t="s">
        <v>29</v>
      </c>
      <c r="C21" s="43">
        <v>0</v>
      </c>
      <c r="D21" s="44">
        <v>0</v>
      </c>
      <c r="E21" s="43">
        <v>0</v>
      </c>
      <c r="F21" s="44">
        <v>0</v>
      </c>
      <c r="G21" s="43">
        <v>0</v>
      </c>
      <c r="H21" s="44">
        <v>0</v>
      </c>
      <c r="I21" s="126">
        <v>0</v>
      </c>
      <c r="J21" s="44">
        <v>0</v>
      </c>
      <c r="K21" s="126">
        <v>3</v>
      </c>
      <c r="L21" s="44">
        <v>50</v>
      </c>
      <c r="M21" s="126">
        <v>0</v>
      </c>
      <c r="N21" s="44">
        <v>0</v>
      </c>
      <c r="O21" s="42">
        <v>0</v>
      </c>
    </row>
    <row r="22" spans="1:15" x14ac:dyDescent="0.3">
      <c r="A22" s="43">
        <v>4</v>
      </c>
      <c r="B22" s="43" t="s">
        <v>30</v>
      </c>
      <c r="C22" s="43">
        <v>0</v>
      </c>
      <c r="D22" s="44">
        <v>0</v>
      </c>
      <c r="E22" s="43">
        <v>0</v>
      </c>
      <c r="F22" s="44">
        <v>0</v>
      </c>
      <c r="G22" s="43">
        <v>0</v>
      </c>
      <c r="H22" s="44">
        <v>0</v>
      </c>
      <c r="I22" s="126">
        <v>0</v>
      </c>
      <c r="J22" s="44">
        <v>0</v>
      </c>
      <c r="K22" s="126">
        <v>0</v>
      </c>
      <c r="L22" s="44">
        <v>0</v>
      </c>
      <c r="M22" s="126">
        <v>0</v>
      </c>
      <c r="N22" s="44">
        <v>0</v>
      </c>
      <c r="O22" s="42">
        <v>0</v>
      </c>
    </row>
    <row r="23" spans="1:15" x14ac:dyDescent="0.3">
      <c r="A23" s="43">
        <v>5</v>
      </c>
      <c r="B23" s="43" t="s">
        <v>31</v>
      </c>
      <c r="C23" s="43">
        <v>0</v>
      </c>
      <c r="D23" s="44">
        <v>0</v>
      </c>
      <c r="E23" s="43">
        <v>0</v>
      </c>
      <c r="F23" s="44">
        <v>0</v>
      </c>
      <c r="G23" s="43">
        <v>0</v>
      </c>
      <c r="H23" s="44">
        <v>0</v>
      </c>
      <c r="I23" s="126">
        <v>0</v>
      </c>
      <c r="J23" s="44">
        <v>0</v>
      </c>
      <c r="K23" s="126">
        <v>0</v>
      </c>
      <c r="L23" s="44">
        <v>0</v>
      </c>
      <c r="M23" s="126">
        <v>0</v>
      </c>
      <c r="N23" s="44">
        <v>0</v>
      </c>
      <c r="O23" s="42">
        <v>0</v>
      </c>
    </row>
    <row r="24" spans="1:15" x14ac:dyDescent="0.3">
      <c r="A24" s="43">
        <v>6</v>
      </c>
      <c r="B24" s="43" t="s">
        <v>32</v>
      </c>
      <c r="C24" s="43">
        <v>0</v>
      </c>
      <c r="D24" s="44">
        <v>0</v>
      </c>
      <c r="E24" s="43">
        <v>0</v>
      </c>
      <c r="F24" s="44">
        <v>0</v>
      </c>
      <c r="G24" s="43">
        <v>0</v>
      </c>
      <c r="H24" s="44">
        <v>0</v>
      </c>
      <c r="I24" s="126">
        <v>0</v>
      </c>
      <c r="J24" s="44">
        <v>0</v>
      </c>
      <c r="K24" s="126">
        <v>0</v>
      </c>
      <c r="L24" s="44">
        <v>0</v>
      </c>
      <c r="M24" s="126">
        <v>0</v>
      </c>
      <c r="N24" s="44">
        <v>0</v>
      </c>
      <c r="O24" s="42">
        <v>0</v>
      </c>
    </row>
    <row r="25" spans="1:15" x14ac:dyDescent="0.3">
      <c r="A25" s="43">
        <v>7</v>
      </c>
      <c r="B25" s="43" t="s">
        <v>33</v>
      </c>
      <c r="C25" s="43">
        <v>0</v>
      </c>
      <c r="D25" s="44">
        <v>0</v>
      </c>
      <c r="E25" s="43">
        <v>0</v>
      </c>
      <c r="F25" s="44">
        <v>0</v>
      </c>
      <c r="G25" s="43">
        <v>0</v>
      </c>
      <c r="H25" s="44">
        <v>0</v>
      </c>
      <c r="I25" s="126">
        <v>0</v>
      </c>
      <c r="J25" s="44">
        <v>0</v>
      </c>
      <c r="K25" s="126">
        <v>0</v>
      </c>
      <c r="L25" s="44">
        <v>0</v>
      </c>
      <c r="M25" s="126">
        <v>0</v>
      </c>
      <c r="N25" s="44">
        <v>0</v>
      </c>
      <c r="O25" s="42">
        <v>0</v>
      </c>
    </row>
    <row r="26" spans="1:15" x14ac:dyDescent="0.3">
      <c r="A26" s="47" t="s">
        <v>81</v>
      </c>
      <c r="B26" s="47" t="s">
        <v>26</v>
      </c>
      <c r="C26" s="47">
        <v>0</v>
      </c>
      <c r="D26" s="48">
        <v>0</v>
      </c>
      <c r="E26" s="47">
        <v>0</v>
      </c>
      <c r="F26" s="48">
        <v>0</v>
      </c>
      <c r="G26" s="47">
        <v>0</v>
      </c>
      <c r="H26" s="48">
        <v>0</v>
      </c>
      <c r="I26" s="128">
        <v>0</v>
      </c>
      <c r="J26" s="48">
        <v>0</v>
      </c>
      <c r="K26" s="128">
        <v>3</v>
      </c>
      <c r="L26" s="48">
        <v>50</v>
      </c>
      <c r="M26" s="128">
        <v>0</v>
      </c>
      <c r="N26" s="48">
        <v>0</v>
      </c>
      <c r="O26" s="39">
        <v>0</v>
      </c>
    </row>
    <row r="27" spans="1:15" x14ac:dyDescent="0.3">
      <c r="A27" s="47">
        <v>1</v>
      </c>
      <c r="B27" s="47" t="s">
        <v>35</v>
      </c>
      <c r="C27" s="47">
        <v>0</v>
      </c>
      <c r="D27" s="48">
        <v>0</v>
      </c>
      <c r="E27" s="47">
        <v>0</v>
      </c>
      <c r="F27" s="48">
        <v>0</v>
      </c>
      <c r="G27" s="47">
        <v>0</v>
      </c>
      <c r="H27" s="48">
        <v>0</v>
      </c>
      <c r="I27" s="128">
        <v>0</v>
      </c>
      <c r="J27" s="48">
        <v>0</v>
      </c>
      <c r="K27" s="128">
        <v>0</v>
      </c>
      <c r="L27" s="48">
        <v>0</v>
      </c>
      <c r="M27" s="128">
        <v>0</v>
      </c>
      <c r="N27" s="48">
        <v>0</v>
      </c>
      <c r="O27" s="39">
        <v>0</v>
      </c>
    </row>
    <row r="28" spans="1:15" x14ac:dyDescent="0.3">
      <c r="A28" s="47" t="s">
        <v>115</v>
      </c>
      <c r="B28" s="47" t="s">
        <v>26</v>
      </c>
      <c r="C28" s="47">
        <v>0</v>
      </c>
      <c r="D28" s="48">
        <v>0</v>
      </c>
      <c r="E28" s="47">
        <v>0</v>
      </c>
      <c r="F28" s="48">
        <v>0</v>
      </c>
      <c r="G28" s="47">
        <v>0</v>
      </c>
      <c r="H28" s="48">
        <v>0</v>
      </c>
      <c r="I28" s="129">
        <v>0</v>
      </c>
      <c r="J28" s="11">
        <v>0</v>
      </c>
      <c r="K28" s="129">
        <v>0</v>
      </c>
      <c r="L28" s="11">
        <v>0</v>
      </c>
      <c r="M28" s="129">
        <v>0</v>
      </c>
      <c r="N28" s="11">
        <v>0</v>
      </c>
      <c r="O28" s="39">
        <v>0</v>
      </c>
    </row>
    <row r="29" spans="1:15" x14ac:dyDescent="0.3">
      <c r="A29" s="43">
        <v>1</v>
      </c>
      <c r="B29" s="43" t="s">
        <v>37</v>
      </c>
      <c r="C29" s="43">
        <v>0</v>
      </c>
      <c r="D29" s="44">
        <v>0</v>
      </c>
      <c r="E29" s="43">
        <v>0</v>
      </c>
      <c r="F29" s="44">
        <v>0</v>
      </c>
      <c r="G29" s="43">
        <v>2</v>
      </c>
      <c r="H29" s="44">
        <v>42.75</v>
      </c>
      <c r="I29" s="126">
        <v>2</v>
      </c>
      <c r="J29" s="44">
        <v>42.75</v>
      </c>
      <c r="K29" s="126">
        <v>2</v>
      </c>
      <c r="L29" s="44">
        <v>30.76</v>
      </c>
      <c r="M29" s="126">
        <v>0</v>
      </c>
      <c r="N29" s="44">
        <v>0</v>
      </c>
      <c r="O29" s="42">
        <v>0</v>
      </c>
    </row>
    <row r="30" spans="1:15" x14ac:dyDescent="0.3">
      <c r="A30" s="47" t="s">
        <v>38</v>
      </c>
      <c r="B30" s="47" t="s">
        <v>26</v>
      </c>
      <c r="C30" s="47">
        <v>0</v>
      </c>
      <c r="D30" s="48">
        <v>0</v>
      </c>
      <c r="E30" s="47">
        <v>0</v>
      </c>
      <c r="F30" s="48">
        <v>0</v>
      </c>
      <c r="G30" s="47">
        <v>2</v>
      </c>
      <c r="H30" s="48">
        <v>42.75</v>
      </c>
      <c r="I30" s="128">
        <v>2</v>
      </c>
      <c r="J30" s="48">
        <v>42.75</v>
      </c>
      <c r="K30" s="128">
        <v>2</v>
      </c>
      <c r="L30" s="48">
        <v>30.76</v>
      </c>
      <c r="M30" s="128">
        <v>0</v>
      </c>
      <c r="N30" s="48">
        <v>0</v>
      </c>
      <c r="O30" s="39">
        <v>0</v>
      </c>
    </row>
    <row r="31" spans="1:15" x14ac:dyDescent="0.3">
      <c r="A31" s="45">
        <v>1</v>
      </c>
      <c r="B31" s="130" t="s">
        <v>39</v>
      </c>
      <c r="C31" s="41">
        <v>0</v>
      </c>
      <c r="D31" s="42">
        <v>0</v>
      </c>
      <c r="E31" s="41">
        <v>0</v>
      </c>
      <c r="F31" s="42">
        <v>0</v>
      </c>
      <c r="G31" s="41">
        <v>0</v>
      </c>
      <c r="H31" s="42">
        <v>0</v>
      </c>
      <c r="I31" s="131">
        <v>0</v>
      </c>
      <c r="J31" s="42">
        <v>0</v>
      </c>
      <c r="K31" s="131">
        <v>0</v>
      </c>
      <c r="L31" s="42">
        <v>0</v>
      </c>
      <c r="M31" s="131">
        <v>0</v>
      </c>
      <c r="N31" s="42">
        <v>0</v>
      </c>
      <c r="O31" s="42">
        <v>0</v>
      </c>
    </row>
    <row r="32" spans="1:15" x14ac:dyDescent="0.3">
      <c r="A32" s="37" t="s">
        <v>44</v>
      </c>
      <c r="B32" s="132" t="s">
        <v>26</v>
      </c>
      <c r="C32" s="38">
        <v>17</v>
      </c>
      <c r="D32" s="39">
        <v>236.32</v>
      </c>
      <c r="E32" s="38">
        <v>0</v>
      </c>
      <c r="F32" s="39">
        <v>0</v>
      </c>
      <c r="G32" s="38">
        <v>31</v>
      </c>
      <c r="H32" s="39">
        <v>426.87</v>
      </c>
      <c r="I32" s="133">
        <v>48</v>
      </c>
      <c r="J32" s="39">
        <v>663.19</v>
      </c>
      <c r="K32" s="133">
        <v>318</v>
      </c>
      <c r="L32" s="39">
        <v>4028.51</v>
      </c>
      <c r="M32" s="133">
        <v>22</v>
      </c>
      <c r="N32" s="39">
        <v>367.18</v>
      </c>
      <c r="O32" s="39">
        <v>9.11</v>
      </c>
    </row>
  </sheetData>
  <mergeCells count="11">
    <mergeCell ref="M4:O4"/>
    <mergeCell ref="A1:O1"/>
    <mergeCell ref="A2:O2"/>
    <mergeCell ref="A3:O3"/>
    <mergeCell ref="A4:A5"/>
    <mergeCell ref="B4:B5"/>
    <mergeCell ref="C4:D4"/>
    <mergeCell ref="E4:F4"/>
    <mergeCell ref="G4:H4"/>
    <mergeCell ref="I4:J4"/>
    <mergeCell ref="K4:L4"/>
  </mergeCells>
  <pageMargins left="0.66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B1A1-045D-4843-96FF-FB45DB93B686}">
  <dimension ref="A1:J27"/>
  <sheetViews>
    <sheetView workbookViewId="0">
      <selection sqref="A1:J27"/>
    </sheetView>
  </sheetViews>
  <sheetFormatPr defaultRowHeight="14.4" x14ac:dyDescent="0.3"/>
  <cols>
    <col min="1" max="1" width="7.88671875" customWidth="1"/>
    <col min="6" max="6" width="12.5546875" bestFit="1" customWidth="1"/>
  </cols>
  <sheetData>
    <row r="1" spans="1:10" ht="20.399999999999999" customHeight="1" x14ac:dyDescent="0.3">
      <c r="A1" s="249">
        <v>14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21" x14ac:dyDescent="0.3">
      <c r="A2" s="252" t="s">
        <v>236</v>
      </c>
      <c r="B2" s="253"/>
      <c r="C2" s="253"/>
      <c r="D2" s="253"/>
      <c r="E2" s="253"/>
      <c r="F2" s="253"/>
      <c r="G2" s="253"/>
      <c r="H2" s="253"/>
      <c r="I2" s="253"/>
      <c r="J2" s="254"/>
    </row>
    <row r="3" spans="1:10" ht="15.6" x14ac:dyDescent="0.3">
      <c r="A3" s="255" t="s">
        <v>237</v>
      </c>
      <c r="B3" s="256"/>
      <c r="C3" s="256"/>
      <c r="D3" s="256"/>
      <c r="E3" s="256"/>
      <c r="F3" s="256"/>
      <c r="G3" s="256"/>
      <c r="H3" s="256"/>
      <c r="I3" s="256"/>
      <c r="J3" s="257"/>
    </row>
    <row r="4" spans="1:10" ht="28.8" x14ac:dyDescent="0.3">
      <c r="A4" s="142" t="s">
        <v>211</v>
      </c>
      <c r="B4" s="142" t="s">
        <v>222</v>
      </c>
      <c r="C4" s="60" t="s">
        <v>223</v>
      </c>
      <c r="D4" s="209" t="s">
        <v>224</v>
      </c>
      <c r="E4" s="209"/>
      <c r="F4" s="142" t="s">
        <v>225</v>
      </c>
      <c r="G4" s="142" t="s">
        <v>96</v>
      </c>
      <c r="H4" s="60" t="s">
        <v>226</v>
      </c>
      <c r="I4" s="142" t="s">
        <v>227</v>
      </c>
      <c r="J4" s="142" t="s">
        <v>228</v>
      </c>
    </row>
    <row r="5" spans="1:10" x14ac:dyDescent="0.3">
      <c r="A5" s="8"/>
      <c r="B5" s="10"/>
      <c r="C5" s="47"/>
      <c r="D5" s="10" t="s">
        <v>229</v>
      </c>
      <c r="E5" s="10" t="s">
        <v>218</v>
      </c>
      <c r="F5" s="10" t="s">
        <v>229</v>
      </c>
      <c r="G5" s="10" t="s">
        <v>218</v>
      </c>
      <c r="H5" s="47" t="s">
        <v>229</v>
      </c>
      <c r="I5" s="10" t="s">
        <v>229</v>
      </c>
      <c r="J5" s="10" t="s">
        <v>229</v>
      </c>
    </row>
    <row r="6" spans="1:10" x14ac:dyDescent="0.3">
      <c r="A6" s="8">
        <v>1</v>
      </c>
      <c r="B6" s="8" t="s">
        <v>37</v>
      </c>
      <c r="C6" s="8">
        <v>390</v>
      </c>
      <c r="D6" s="8">
        <v>150</v>
      </c>
      <c r="E6" s="8">
        <v>0.16</v>
      </c>
      <c r="F6" s="8">
        <v>93</v>
      </c>
      <c r="G6" s="8">
        <v>0.1</v>
      </c>
      <c r="H6" s="8">
        <v>147</v>
      </c>
      <c r="I6" s="8">
        <v>417</v>
      </c>
      <c r="J6" s="8">
        <v>11</v>
      </c>
    </row>
    <row r="7" spans="1:10" x14ac:dyDescent="0.3">
      <c r="A7" s="8">
        <v>2</v>
      </c>
      <c r="B7" s="8" t="s">
        <v>27</v>
      </c>
      <c r="C7" s="8">
        <v>8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</row>
    <row r="8" spans="1:10" x14ac:dyDescent="0.3">
      <c r="A8" s="8">
        <v>3</v>
      </c>
      <c r="B8" s="8" t="s">
        <v>13</v>
      </c>
      <c r="C8" s="8">
        <v>81</v>
      </c>
      <c r="D8" s="8">
        <v>57</v>
      </c>
      <c r="E8" s="8">
        <v>7.0000000000000007E-2</v>
      </c>
      <c r="F8" s="8">
        <v>53</v>
      </c>
      <c r="G8" s="8">
        <v>0.06</v>
      </c>
      <c r="H8" s="8">
        <v>11</v>
      </c>
      <c r="I8" s="8">
        <v>23</v>
      </c>
      <c r="J8" s="8">
        <v>26</v>
      </c>
    </row>
    <row r="9" spans="1:10" x14ac:dyDescent="0.3">
      <c r="A9" s="8">
        <v>4</v>
      </c>
      <c r="B9" s="8" t="s">
        <v>14</v>
      </c>
      <c r="C9" s="8">
        <v>73</v>
      </c>
      <c r="D9" s="8">
        <v>53</v>
      </c>
      <c r="E9" s="8">
        <v>7.0000000000000007E-2</v>
      </c>
      <c r="F9" s="8">
        <v>51</v>
      </c>
      <c r="G9" s="8">
        <v>7.0000000000000007E-2</v>
      </c>
      <c r="H9" s="8">
        <v>19</v>
      </c>
      <c r="I9" s="8">
        <v>11</v>
      </c>
      <c r="J9" s="8">
        <v>26</v>
      </c>
    </row>
    <row r="10" spans="1:10" x14ac:dyDescent="0.3">
      <c r="A10" s="8">
        <v>5</v>
      </c>
      <c r="B10" s="8" t="s">
        <v>15</v>
      </c>
      <c r="C10" s="8">
        <v>13</v>
      </c>
      <c r="D10" s="8">
        <v>13</v>
      </c>
      <c r="E10" s="8">
        <v>0.02</v>
      </c>
      <c r="F10" s="8">
        <v>13</v>
      </c>
      <c r="G10" s="8">
        <v>0.02</v>
      </c>
      <c r="H10" s="8">
        <v>0</v>
      </c>
      <c r="I10" s="8">
        <v>4</v>
      </c>
      <c r="J10" s="8">
        <v>8</v>
      </c>
    </row>
    <row r="11" spans="1:10" x14ac:dyDescent="0.3">
      <c r="A11" s="8">
        <v>6</v>
      </c>
      <c r="B11" s="8" t="s">
        <v>230</v>
      </c>
      <c r="C11" s="8">
        <v>96</v>
      </c>
      <c r="D11" s="8">
        <v>86</v>
      </c>
      <c r="E11" s="8">
        <v>0.12</v>
      </c>
      <c r="F11" s="8">
        <v>85</v>
      </c>
      <c r="G11" s="8">
        <v>0.12</v>
      </c>
      <c r="H11" s="8">
        <v>8</v>
      </c>
      <c r="I11" s="8">
        <v>104</v>
      </c>
      <c r="J11" s="8">
        <v>52</v>
      </c>
    </row>
    <row r="12" spans="1:10" x14ac:dyDescent="0.3">
      <c r="A12" s="8">
        <v>7</v>
      </c>
      <c r="B12" s="8" t="s">
        <v>17</v>
      </c>
      <c r="C12" s="8">
        <v>121</v>
      </c>
      <c r="D12" s="8">
        <v>94</v>
      </c>
      <c r="E12" s="8">
        <v>0.13</v>
      </c>
      <c r="F12" s="8">
        <v>94</v>
      </c>
      <c r="G12" s="8">
        <v>0.13</v>
      </c>
      <c r="H12" s="8">
        <v>13</v>
      </c>
      <c r="I12" s="8">
        <v>38</v>
      </c>
      <c r="J12" s="8">
        <v>34</v>
      </c>
    </row>
    <row r="13" spans="1:10" x14ac:dyDescent="0.3">
      <c r="A13" s="8">
        <v>8</v>
      </c>
      <c r="B13" s="8" t="s">
        <v>231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</row>
    <row r="14" spans="1:10" x14ac:dyDescent="0.3">
      <c r="A14" s="8">
        <v>9</v>
      </c>
      <c r="B14" s="8" t="s">
        <v>29</v>
      </c>
      <c r="C14" s="8">
        <v>19</v>
      </c>
      <c r="D14" s="8">
        <v>12</v>
      </c>
      <c r="E14" s="8">
        <v>0.01</v>
      </c>
      <c r="F14" s="8">
        <v>2</v>
      </c>
      <c r="G14" s="8">
        <v>0</v>
      </c>
      <c r="H14" s="8">
        <v>6</v>
      </c>
      <c r="I14" s="8">
        <v>11</v>
      </c>
      <c r="J14" s="8">
        <v>2</v>
      </c>
    </row>
    <row r="15" spans="1:10" x14ac:dyDescent="0.3">
      <c r="A15" s="8">
        <v>10</v>
      </c>
      <c r="B15" s="8" t="s">
        <v>30</v>
      </c>
      <c r="C15" s="8">
        <v>3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3">
      <c r="A16" s="8">
        <v>11</v>
      </c>
      <c r="B16" s="8" t="s">
        <v>31</v>
      </c>
      <c r="C16" s="8">
        <v>5</v>
      </c>
      <c r="D16" s="8">
        <v>5</v>
      </c>
      <c r="E16" s="8">
        <v>0.01</v>
      </c>
      <c r="F16" s="8">
        <v>5</v>
      </c>
      <c r="G16" s="8">
        <v>0.01</v>
      </c>
      <c r="H16" s="8">
        <v>0</v>
      </c>
      <c r="I16" s="8">
        <v>2</v>
      </c>
      <c r="J16" s="8">
        <v>2</v>
      </c>
    </row>
    <row r="17" spans="1:10" x14ac:dyDescent="0.3">
      <c r="A17" s="8">
        <v>12</v>
      </c>
      <c r="B17" s="8" t="s">
        <v>232</v>
      </c>
      <c r="C17" s="8">
        <v>25</v>
      </c>
      <c r="D17" s="8">
        <v>23</v>
      </c>
      <c r="E17" s="8">
        <v>0.03</v>
      </c>
      <c r="F17" s="8">
        <v>22</v>
      </c>
      <c r="G17" s="8">
        <v>0.03</v>
      </c>
      <c r="H17" s="8">
        <v>2</v>
      </c>
      <c r="I17" s="8">
        <v>0</v>
      </c>
      <c r="J17" s="8">
        <v>12</v>
      </c>
    </row>
    <row r="18" spans="1:10" x14ac:dyDescent="0.3">
      <c r="A18" s="8">
        <v>13</v>
      </c>
      <c r="B18" s="8" t="s">
        <v>19</v>
      </c>
      <c r="C18" s="8">
        <v>10</v>
      </c>
      <c r="D18" s="8">
        <v>9</v>
      </c>
      <c r="E18" s="8">
        <v>0.02</v>
      </c>
      <c r="F18" s="8">
        <v>9</v>
      </c>
      <c r="G18" s="8">
        <v>0.02</v>
      </c>
      <c r="H18" s="8">
        <v>1</v>
      </c>
      <c r="I18" s="8">
        <v>1</v>
      </c>
      <c r="J18" s="8">
        <v>5</v>
      </c>
    </row>
    <row r="19" spans="1:10" x14ac:dyDescent="0.3">
      <c r="A19" s="8">
        <v>14</v>
      </c>
      <c r="B19" s="8" t="s">
        <v>233</v>
      </c>
      <c r="C19" s="8">
        <v>11</v>
      </c>
      <c r="D19" s="8">
        <v>1</v>
      </c>
      <c r="E19" s="8">
        <v>0</v>
      </c>
      <c r="F19" s="8">
        <v>1</v>
      </c>
      <c r="G19" s="8">
        <v>0</v>
      </c>
      <c r="H19" s="8">
        <v>0</v>
      </c>
      <c r="I19" s="8">
        <v>1</v>
      </c>
      <c r="J19" s="8">
        <v>0</v>
      </c>
    </row>
    <row r="20" spans="1:10" x14ac:dyDescent="0.3">
      <c r="A20" s="8">
        <v>15</v>
      </c>
      <c r="B20" s="8" t="s">
        <v>21</v>
      </c>
      <c r="C20" s="8">
        <v>1</v>
      </c>
      <c r="D20" s="8">
        <v>1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3">
      <c r="A21" s="8">
        <v>16</v>
      </c>
      <c r="B21" s="8" t="s">
        <v>20</v>
      </c>
      <c r="C21" s="8">
        <v>57</v>
      </c>
      <c r="D21" s="8">
        <v>18</v>
      </c>
      <c r="E21" s="8">
        <v>0.02</v>
      </c>
      <c r="F21" s="8">
        <v>17</v>
      </c>
      <c r="G21" s="8">
        <v>0.02</v>
      </c>
      <c r="H21" s="8">
        <v>39</v>
      </c>
      <c r="I21" s="8">
        <v>28</v>
      </c>
      <c r="J21" s="8">
        <v>9</v>
      </c>
    </row>
    <row r="22" spans="1:10" x14ac:dyDescent="0.3">
      <c r="A22" s="8">
        <v>17</v>
      </c>
      <c r="B22" s="8" t="s">
        <v>22</v>
      </c>
      <c r="C22" s="8">
        <v>5474</v>
      </c>
      <c r="D22" s="8">
        <v>4271</v>
      </c>
      <c r="E22" s="8">
        <v>5.94</v>
      </c>
      <c r="F22" s="8">
        <v>4173</v>
      </c>
      <c r="G22" s="8">
        <v>5.75</v>
      </c>
      <c r="H22" s="8">
        <v>1066</v>
      </c>
      <c r="I22" s="8">
        <v>1366</v>
      </c>
      <c r="J22" s="8">
        <v>2094</v>
      </c>
    </row>
    <row r="23" spans="1:10" x14ac:dyDescent="0.3">
      <c r="A23" s="8">
        <v>18</v>
      </c>
      <c r="B23" s="8" t="s">
        <v>234</v>
      </c>
      <c r="C23" s="8">
        <v>156</v>
      </c>
      <c r="D23" s="8">
        <v>118</v>
      </c>
      <c r="E23" s="8">
        <v>0.12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3">
      <c r="A24" s="8">
        <v>19</v>
      </c>
      <c r="B24" s="8" t="s">
        <v>23</v>
      </c>
      <c r="C24" s="8">
        <v>9</v>
      </c>
      <c r="D24" s="8">
        <v>8</v>
      </c>
      <c r="E24" s="8">
        <v>0.01</v>
      </c>
      <c r="F24" s="8">
        <v>8</v>
      </c>
      <c r="G24" s="8">
        <v>0.01</v>
      </c>
      <c r="H24" s="8">
        <v>1</v>
      </c>
      <c r="I24" s="8">
        <v>5</v>
      </c>
      <c r="J24" s="8">
        <v>2</v>
      </c>
    </row>
    <row r="25" spans="1:10" x14ac:dyDescent="0.3">
      <c r="A25" s="8">
        <v>20</v>
      </c>
      <c r="B25" s="8" t="s">
        <v>235</v>
      </c>
      <c r="C25" s="8">
        <v>3</v>
      </c>
      <c r="D25" s="8">
        <v>2</v>
      </c>
      <c r="E25" s="8">
        <v>0</v>
      </c>
      <c r="F25" s="8">
        <v>2</v>
      </c>
      <c r="G25" s="8">
        <v>0</v>
      </c>
      <c r="H25" s="8">
        <v>1</v>
      </c>
      <c r="I25" s="8">
        <v>2</v>
      </c>
      <c r="J25" s="8">
        <v>1</v>
      </c>
    </row>
    <row r="26" spans="1:10" x14ac:dyDescent="0.3">
      <c r="A26" s="8">
        <v>21</v>
      </c>
      <c r="B26" s="8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12</v>
      </c>
      <c r="J26" s="8">
        <v>0</v>
      </c>
    </row>
    <row r="27" spans="1:10" x14ac:dyDescent="0.3">
      <c r="A27" s="248" t="s">
        <v>26</v>
      </c>
      <c r="B27" s="248"/>
      <c r="C27" s="10">
        <f t="shared" ref="C27:J27" si="0">SUM(C6:C26)</f>
        <v>6556</v>
      </c>
      <c r="D27" s="10">
        <f t="shared" si="0"/>
        <v>4921</v>
      </c>
      <c r="E27" s="10">
        <f t="shared" si="0"/>
        <v>6.73</v>
      </c>
      <c r="F27" s="10">
        <f t="shared" si="0"/>
        <v>4629</v>
      </c>
      <c r="G27" s="10">
        <f t="shared" si="0"/>
        <v>6.34</v>
      </c>
      <c r="H27" s="10">
        <f t="shared" si="0"/>
        <v>1315</v>
      </c>
      <c r="I27" s="10">
        <f t="shared" si="0"/>
        <v>2025</v>
      </c>
      <c r="J27" s="10">
        <f t="shared" si="0"/>
        <v>2284</v>
      </c>
    </row>
  </sheetData>
  <mergeCells count="5">
    <mergeCell ref="D4:E4"/>
    <mergeCell ref="A27:B27"/>
    <mergeCell ref="A1:J1"/>
    <mergeCell ref="A2:J2"/>
    <mergeCell ref="A3:J3"/>
  </mergeCells>
  <pageMargins left="0.5600000000000000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EC62-FC90-430B-9B73-7EC56F82E607}">
  <dimension ref="A1:L31"/>
  <sheetViews>
    <sheetView topLeftCell="A6" workbookViewId="0">
      <selection sqref="A1:L31"/>
    </sheetView>
  </sheetViews>
  <sheetFormatPr defaultRowHeight="14.4" x14ac:dyDescent="0.3"/>
  <cols>
    <col min="1" max="1" width="5.88671875" bestFit="1" customWidth="1"/>
    <col min="2" max="2" width="6.33203125" bestFit="1" customWidth="1"/>
    <col min="3" max="3" width="8.21875" bestFit="1" customWidth="1"/>
    <col min="4" max="4" width="7" bestFit="1" customWidth="1"/>
    <col min="5" max="5" width="8.109375" bestFit="1" customWidth="1"/>
    <col min="6" max="7" width="7" bestFit="1" customWidth="1"/>
    <col min="8" max="9" width="9.88671875" bestFit="1" customWidth="1"/>
    <col min="10" max="10" width="7" bestFit="1" customWidth="1"/>
    <col min="11" max="11" width="10.6640625" bestFit="1" customWidth="1"/>
    <col min="12" max="12" width="8.109375" bestFit="1" customWidth="1"/>
  </cols>
  <sheetData>
    <row r="1" spans="1:12" ht="15.6" x14ac:dyDescent="0.3">
      <c r="A1" s="200">
        <v>15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40.200000000000003" customHeight="1" x14ac:dyDescent="0.3">
      <c r="A2" s="258" t="s">
        <v>197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60"/>
    </row>
    <row r="3" spans="1:12" ht="15.6" x14ac:dyDescent="0.3">
      <c r="A3" s="261" t="s">
        <v>46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3"/>
    </row>
    <row r="4" spans="1:12" ht="57.6" x14ac:dyDescent="0.3">
      <c r="A4" s="144" t="s">
        <v>2</v>
      </c>
      <c r="B4" s="54" t="s">
        <v>3</v>
      </c>
      <c r="C4" s="54" t="s">
        <v>198</v>
      </c>
      <c r="D4" s="54" t="s">
        <v>199</v>
      </c>
      <c r="E4" s="54" t="s">
        <v>200</v>
      </c>
      <c r="F4" s="54" t="s">
        <v>201</v>
      </c>
      <c r="G4" s="54" t="s">
        <v>202</v>
      </c>
      <c r="H4" s="54" t="s">
        <v>203</v>
      </c>
      <c r="I4" s="55" t="s">
        <v>204</v>
      </c>
      <c r="J4" s="54" t="s">
        <v>205</v>
      </c>
      <c r="K4" s="54" t="s">
        <v>206</v>
      </c>
      <c r="L4" s="145" t="s">
        <v>207</v>
      </c>
    </row>
    <row r="5" spans="1:12" x14ac:dyDescent="0.3">
      <c r="A5" s="43">
        <v>1</v>
      </c>
      <c r="B5" s="43" t="s">
        <v>13</v>
      </c>
      <c r="C5" s="35">
        <v>1038</v>
      </c>
      <c r="D5" s="35">
        <v>4851</v>
      </c>
      <c r="E5" s="35">
        <v>3198</v>
      </c>
      <c r="F5" s="35">
        <v>3810</v>
      </c>
      <c r="G5" s="43">
        <v>7008</v>
      </c>
      <c r="H5" s="43">
        <v>2572</v>
      </c>
      <c r="I5" s="44">
        <v>147.46</v>
      </c>
      <c r="J5" s="43">
        <v>474</v>
      </c>
      <c r="K5" s="43">
        <v>171</v>
      </c>
      <c r="L5" s="43">
        <v>1726</v>
      </c>
    </row>
    <row r="6" spans="1:12" x14ac:dyDescent="0.3">
      <c r="A6" s="43">
        <v>2</v>
      </c>
      <c r="B6" s="43" t="s">
        <v>14</v>
      </c>
      <c r="C6" s="35">
        <v>1300</v>
      </c>
      <c r="D6" s="35">
        <v>4950</v>
      </c>
      <c r="E6" s="35">
        <v>3995</v>
      </c>
      <c r="F6" s="35">
        <v>2255</v>
      </c>
      <c r="G6" s="35">
        <v>6250</v>
      </c>
      <c r="H6" s="35">
        <v>2830</v>
      </c>
      <c r="I6" s="36">
        <v>263</v>
      </c>
      <c r="J6" s="35">
        <v>4400</v>
      </c>
      <c r="K6" s="35">
        <v>4050</v>
      </c>
      <c r="L6" s="35">
        <v>4452</v>
      </c>
    </row>
    <row r="7" spans="1:12" x14ac:dyDescent="0.3">
      <c r="A7" s="43">
        <v>3</v>
      </c>
      <c r="B7" s="43" t="s">
        <v>15</v>
      </c>
      <c r="C7" s="35">
        <v>158</v>
      </c>
      <c r="D7" s="35">
        <v>302</v>
      </c>
      <c r="E7" s="35">
        <v>197</v>
      </c>
      <c r="F7" s="35">
        <v>263</v>
      </c>
      <c r="G7" s="43">
        <v>460</v>
      </c>
      <c r="H7" s="43">
        <v>460</v>
      </c>
      <c r="I7" s="44">
        <v>0.68</v>
      </c>
      <c r="J7" s="43">
        <v>513</v>
      </c>
      <c r="K7" s="43">
        <v>513</v>
      </c>
      <c r="L7" s="43">
        <v>217</v>
      </c>
    </row>
    <row r="8" spans="1:12" x14ac:dyDescent="0.3">
      <c r="A8" s="43">
        <v>4</v>
      </c>
      <c r="B8" s="43" t="s">
        <v>16</v>
      </c>
      <c r="C8" s="35">
        <v>14090</v>
      </c>
      <c r="D8" s="35">
        <v>0</v>
      </c>
      <c r="E8" s="35">
        <v>6294</v>
      </c>
      <c r="F8" s="35">
        <v>7796</v>
      </c>
      <c r="G8" s="43">
        <v>14090</v>
      </c>
      <c r="H8" s="43">
        <v>1104</v>
      </c>
      <c r="I8" s="44">
        <v>941.49</v>
      </c>
      <c r="J8" s="43">
        <v>5692</v>
      </c>
      <c r="K8" s="43">
        <v>1833</v>
      </c>
      <c r="L8" s="43">
        <v>7481</v>
      </c>
    </row>
    <row r="9" spans="1:12" x14ac:dyDescent="0.3">
      <c r="A9" s="43">
        <v>5</v>
      </c>
      <c r="B9" s="43" t="s">
        <v>17</v>
      </c>
      <c r="C9" s="35">
        <v>9075</v>
      </c>
      <c r="D9" s="35">
        <v>0</v>
      </c>
      <c r="E9" s="35">
        <v>4253</v>
      </c>
      <c r="F9" s="35">
        <v>4822</v>
      </c>
      <c r="G9" s="43">
        <v>9075</v>
      </c>
      <c r="H9" s="43">
        <v>445</v>
      </c>
      <c r="I9" s="44">
        <v>462.53</v>
      </c>
      <c r="J9" s="43">
        <v>2490</v>
      </c>
      <c r="K9" s="43">
        <v>2490</v>
      </c>
      <c r="L9" s="43">
        <v>1893</v>
      </c>
    </row>
    <row r="10" spans="1:12" x14ac:dyDescent="0.3">
      <c r="A10" s="43">
        <v>6</v>
      </c>
      <c r="B10" s="43" t="s">
        <v>18</v>
      </c>
      <c r="C10" s="35">
        <v>2238</v>
      </c>
      <c r="D10" s="35">
        <v>1225</v>
      </c>
      <c r="E10" s="35">
        <v>1161</v>
      </c>
      <c r="F10" s="35">
        <v>2302</v>
      </c>
      <c r="G10" s="43">
        <v>3463</v>
      </c>
      <c r="H10" s="43">
        <v>41</v>
      </c>
      <c r="I10" s="44">
        <v>38.549999999999997</v>
      </c>
      <c r="J10" s="43">
        <v>1788</v>
      </c>
      <c r="K10" s="43">
        <v>1769</v>
      </c>
      <c r="L10" s="43">
        <v>801</v>
      </c>
    </row>
    <row r="11" spans="1:12" x14ac:dyDescent="0.3">
      <c r="A11" s="35">
        <v>7</v>
      </c>
      <c r="B11" s="35" t="s">
        <v>19</v>
      </c>
      <c r="C11" s="35">
        <v>0</v>
      </c>
      <c r="D11" s="35">
        <v>123</v>
      </c>
      <c r="E11" s="35">
        <v>84</v>
      </c>
      <c r="F11" s="35">
        <v>39</v>
      </c>
      <c r="G11" s="35">
        <v>123</v>
      </c>
      <c r="H11" s="35">
        <v>11</v>
      </c>
      <c r="I11" s="36">
        <v>9.42</v>
      </c>
      <c r="J11" s="35">
        <v>146</v>
      </c>
      <c r="K11" s="35">
        <v>146</v>
      </c>
      <c r="L11" s="35">
        <v>128</v>
      </c>
    </row>
    <row r="12" spans="1:12" x14ac:dyDescent="0.3">
      <c r="A12" s="43">
        <v>8</v>
      </c>
      <c r="B12" s="43" t="s">
        <v>20</v>
      </c>
      <c r="C12" s="35">
        <v>8035</v>
      </c>
      <c r="D12" s="35">
        <v>0</v>
      </c>
      <c r="E12" s="35">
        <v>3767</v>
      </c>
      <c r="F12" s="35">
        <v>4270</v>
      </c>
      <c r="G12" s="43">
        <v>8037</v>
      </c>
      <c r="H12" s="43">
        <v>2062</v>
      </c>
      <c r="I12" s="44">
        <v>281.95</v>
      </c>
      <c r="J12" s="43">
        <v>6709</v>
      </c>
      <c r="K12" s="43">
        <v>6597</v>
      </c>
      <c r="L12" s="43">
        <v>5301</v>
      </c>
    </row>
    <row r="13" spans="1:12" x14ac:dyDescent="0.3">
      <c r="A13" s="43">
        <v>9</v>
      </c>
      <c r="B13" s="43" t="s">
        <v>21</v>
      </c>
      <c r="C13" s="35">
        <v>0</v>
      </c>
      <c r="D13" s="35">
        <v>47</v>
      </c>
      <c r="E13" s="35">
        <v>22</v>
      </c>
      <c r="F13" s="35">
        <v>25</v>
      </c>
      <c r="G13" s="43">
        <v>47</v>
      </c>
      <c r="H13" s="43">
        <v>29</v>
      </c>
      <c r="I13" s="44">
        <v>2.83</v>
      </c>
      <c r="J13" s="43">
        <v>32</v>
      </c>
      <c r="K13" s="43">
        <v>32</v>
      </c>
      <c r="L13" s="43">
        <v>44</v>
      </c>
    </row>
    <row r="14" spans="1:12" x14ac:dyDescent="0.3">
      <c r="A14" s="43">
        <v>10</v>
      </c>
      <c r="B14" s="43" t="s">
        <v>22</v>
      </c>
      <c r="C14" s="35">
        <v>160563</v>
      </c>
      <c r="D14" s="35">
        <v>112068</v>
      </c>
      <c r="E14" s="35">
        <v>122169</v>
      </c>
      <c r="F14" s="35">
        <v>150384</v>
      </c>
      <c r="G14" s="43">
        <v>272553</v>
      </c>
      <c r="H14" s="43">
        <v>11748</v>
      </c>
      <c r="I14" s="43">
        <v>15617.25</v>
      </c>
      <c r="J14" s="43">
        <v>282696</v>
      </c>
      <c r="K14" s="43">
        <v>154373</v>
      </c>
      <c r="L14" s="43">
        <v>82442</v>
      </c>
    </row>
    <row r="15" spans="1:12" x14ac:dyDescent="0.3">
      <c r="A15" s="43">
        <v>11</v>
      </c>
      <c r="B15" s="43" t="s">
        <v>23</v>
      </c>
      <c r="C15" s="43">
        <v>1713</v>
      </c>
      <c r="D15" s="43">
        <v>0</v>
      </c>
      <c r="E15" s="43">
        <v>756</v>
      </c>
      <c r="F15" s="43">
        <v>954</v>
      </c>
      <c r="G15" s="43">
        <v>1710</v>
      </c>
      <c r="H15" s="43">
        <v>256</v>
      </c>
      <c r="I15" s="44">
        <v>57.33</v>
      </c>
      <c r="J15" s="43">
        <v>839</v>
      </c>
      <c r="K15" s="43">
        <v>436</v>
      </c>
      <c r="L15" s="43">
        <v>340</v>
      </c>
    </row>
    <row r="16" spans="1:12" x14ac:dyDescent="0.3">
      <c r="A16" s="43">
        <v>12</v>
      </c>
      <c r="B16" s="43" t="s">
        <v>24</v>
      </c>
      <c r="C16" s="43">
        <v>1977</v>
      </c>
      <c r="D16" s="43">
        <v>0</v>
      </c>
      <c r="E16" s="43">
        <v>1010</v>
      </c>
      <c r="F16" s="43">
        <v>967</v>
      </c>
      <c r="G16" s="43">
        <v>1977</v>
      </c>
      <c r="H16" s="43">
        <v>1086</v>
      </c>
      <c r="I16" s="44">
        <v>16.22</v>
      </c>
      <c r="J16" s="43">
        <v>312</v>
      </c>
      <c r="K16" s="43">
        <v>186</v>
      </c>
      <c r="L16" s="43">
        <v>1747</v>
      </c>
    </row>
    <row r="17" spans="1:12" x14ac:dyDescent="0.3">
      <c r="A17" s="47" t="s">
        <v>80</v>
      </c>
      <c r="B17" s="47" t="s">
        <v>26</v>
      </c>
      <c r="C17" s="47">
        <v>200187</v>
      </c>
      <c r="D17" s="47">
        <v>123566</v>
      </c>
      <c r="E17" s="47">
        <v>146906</v>
      </c>
      <c r="F17" s="47">
        <v>177887</v>
      </c>
      <c r="G17" s="47">
        <v>324793</v>
      </c>
      <c r="H17" s="47">
        <v>22644</v>
      </c>
      <c r="I17" s="48">
        <v>17838.71</v>
      </c>
      <c r="J17" s="47">
        <v>306091</v>
      </c>
      <c r="K17" s="47">
        <v>172596</v>
      </c>
      <c r="L17" s="47">
        <v>106572</v>
      </c>
    </row>
    <row r="18" spans="1:12" x14ac:dyDescent="0.3">
      <c r="A18" s="43">
        <v>1</v>
      </c>
      <c r="B18" s="43" t="s">
        <v>27</v>
      </c>
      <c r="C18" s="43">
        <v>7</v>
      </c>
      <c r="D18" s="43">
        <v>1285</v>
      </c>
      <c r="E18" s="43">
        <v>578</v>
      </c>
      <c r="F18" s="43">
        <v>710</v>
      </c>
      <c r="G18" s="43">
        <v>1288</v>
      </c>
      <c r="H18" s="43">
        <v>239</v>
      </c>
      <c r="I18" s="44">
        <v>33.78</v>
      </c>
      <c r="J18" s="43">
        <v>1163</v>
      </c>
      <c r="K18" s="43">
        <v>546</v>
      </c>
      <c r="L18" s="43">
        <v>56</v>
      </c>
    </row>
    <row r="19" spans="1:12" x14ac:dyDescent="0.3">
      <c r="A19" s="43">
        <v>2</v>
      </c>
      <c r="B19" s="43" t="s">
        <v>28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4">
        <v>0</v>
      </c>
      <c r="J19" s="43">
        <v>0</v>
      </c>
      <c r="K19" s="43">
        <v>0</v>
      </c>
      <c r="L19" s="43">
        <v>0</v>
      </c>
    </row>
    <row r="20" spans="1:12" x14ac:dyDescent="0.3">
      <c r="A20" s="43">
        <v>3</v>
      </c>
      <c r="B20" s="43" t="s">
        <v>29</v>
      </c>
      <c r="C20" s="43">
        <v>0</v>
      </c>
      <c r="D20" s="43">
        <v>2515</v>
      </c>
      <c r="E20" s="43">
        <v>1016</v>
      </c>
      <c r="F20" s="43">
        <v>1499</v>
      </c>
      <c r="G20" s="43">
        <v>2515</v>
      </c>
      <c r="H20" s="43">
        <v>487</v>
      </c>
      <c r="I20" s="44">
        <v>186.63</v>
      </c>
      <c r="J20" s="43">
        <v>2515</v>
      </c>
      <c r="K20" s="43">
        <v>0</v>
      </c>
      <c r="L20" s="43">
        <v>957</v>
      </c>
    </row>
    <row r="21" spans="1:12" x14ac:dyDescent="0.3">
      <c r="A21" s="43">
        <v>4</v>
      </c>
      <c r="B21" s="43" t="s">
        <v>30</v>
      </c>
      <c r="C21" s="43">
        <v>0</v>
      </c>
      <c r="D21" s="43">
        <v>220</v>
      </c>
      <c r="E21" s="43">
        <v>149</v>
      </c>
      <c r="F21" s="43">
        <v>71</v>
      </c>
      <c r="G21" s="43">
        <v>220</v>
      </c>
      <c r="H21" s="43">
        <v>32</v>
      </c>
      <c r="I21" s="44">
        <v>21.27</v>
      </c>
      <c r="J21" s="43">
        <v>206</v>
      </c>
      <c r="K21" s="43">
        <v>154</v>
      </c>
      <c r="L21" s="43">
        <v>175</v>
      </c>
    </row>
    <row r="22" spans="1:12" x14ac:dyDescent="0.3">
      <c r="A22" s="43">
        <v>5</v>
      </c>
      <c r="B22" s="43" t="s">
        <v>31</v>
      </c>
      <c r="C22" s="43">
        <v>0</v>
      </c>
      <c r="D22" s="43">
        <v>625</v>
      </c>
      <c r="E22" s="43">
        <v>269</v>
      </c>
      <c r="F22" s="43">
        <v>356</v>
      </c>
      <c r="G22" s="43">
        <v>625</v>
      </c>
      <c r="H22" s="43">
        <v>162</v>
      </c>
      <c r="I22" s="44">
        <v>14.16</v>
      </c>
      <c r="J22" s="43">
        <v>283</v>
      </c>
      <c r="K22" s="43">
        <v>283</v>
      </c>
      <c r="L22" s="43">
        <v>147</v>
      </c>
    </row>
    <row r="23" spans="1:12" x14ac:dyDescent="0.3">
      <c r="A23" s="43">
        <v>6</v>
      </c>
      <c r="B23" s="43" t="s">
        <v>32</v>
      </c>
      <c r="C23" s="43">
        <v>0</v>
      </c>
      <c r="D23" s="43">
        <v>1</v>
      </c>
      <c r="E23" s="43">
        <v>1</v>
      </c>
      <c r="F23" s="43">
        <v>0</v>
      </c>
      <c r="G23" s="43">
        <v>1</v>
      </c>
      <c r="H23" s="43">
        <v>0</v>
      </c>
      <c r="I23" s="36">
        <v>0.56999999999999995</v>
      </c>
      <c r="J23" s="43">
        <v>1</v>
      </c>
      <c r="K23" s="43">
        <v>1</v>
      </c>
      <c r="L23" s="43">
        <v>1</v>
      </c>
    </row>
    <row r="24" spans="1:12" x14ac:dyDescent="0.3">
      <c r="A24" s="43">
        <v>7</v>
      </c>
      <c r="B24" s="43" t="s">
        <v>33</v>
      </c>
      <c r="C24" s="43">
        <v>45</v>
      </c>
      <c r="D24" s="43">
        <v>0</v>
      </c>
      <c r="E24" s="43">
        <v>37</v>
      </c>
      <c r="F24" s="43">
        <v>8</v>
      </c>
      <c r="G24" s="43">
        <v>45</v>
      </c>
      <c r="H24" s="43">
        <v>30</v>
      </c>
      <c r="I24" s="44">
        <v>0.18</v>
      </c>
      <c r="J24" s="43">
        <v>45</v>
      </c>
      <c r="K24" s="43">
        <v>10</v>
      </c>
      <c r="L24" s="43">
        <v>5</v>
      </c>
    </row>
    <row r="25" spans="1:12" x14ac:dyDescent="0.3">
      <c r="A25" s="47" t="s">
        <v>81</v>
      </c>
      <c r="B25" s="47" t="s">
        <v>26</v>
      </c>
      <c r="C25" s="47">
        <v>52</v>
      </c>
      <c r="D25" s="47">
        <v>4646</v>
      </c>
      <c r="E25" s="47">
        <v>2050</v>
      </c>
      <c r="F25" s="47">
        <v>2644</v>
      </c>
      <c r="G25" s="47">
        <v>4694</v>
      </c>
      <c r="H25" s="47">
        <v>950</v>
      </c>
      <c r="I25" s="48">
        <v>256.58999999999997</v>
      </c>
      <c r="J25" s="47">
        <v>4213</v>
      </c>
      <c r="K25" s="47">
        <v>994</v>
      </c>
      <c r="L25" s="47">
        <v>1341</v>
      </c>
    </row>
    <row r="26" spans="1:12" x14ac:dyDescent="0.3">
      <c r="A26" s="43">
        <v>1</v>
      </c>
      <c r="B26" s="43" t="s">
        <v>35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4">
        <v>0</v>
      </c>
      <c r="J26" s="43">
        <v>0</v>
      </c>
      <c r="K26" s="43">
        <v>0</v>
      </c>
      <c r="L26" s="43">
        <v>0</v>
      </c>
    </row>
    <row r="27" spans="1:12" x14ac:dyDescent="0.3">
      <c r="A27" s="47" t="s">
        <v>115</v>
      </c>
      <c r="B27" s="47" t="s">
        <v>26</v>
      </c>
      <c r="C27" s="33">
        <v>0</v>
      </c>
      <c r="D27" s="33">
        <v>0</v>
      </c>
      <c r="E27" s="33">
        <v>0</v>
      </c>
      <c r="F27" s="33">
        <v>0</v>
      </c>
      <c r="G27" s="47">
        <v>0</v>
      </c>
      <c r="H27" s="47">
        <v>0</v>
      </c>
      <c r="I27" s="48">
        <v>0</v>
      </c>
      <c r="J27" s="47">
        <v>0</v>
      </c>
      <c r="K27" s="47">
        <v>0</v>
      </c>
      <c r="L27" s="47">
        <v>0</v>
      </c>
    </row>
    <row r="28" spans="1:12" x14ac:dyDescent="0.3">
      <c r="A28" s="43">
        <v>1</v>
      </c>
      <c r="B28" s="43" t="s">
        <v>37</v>
      </c>
      <c r="C28" s="35">
        <v>36391</v>
      </c>
      <c r="D28" s="35">
        <v>0</v>
      </c>
      <c r="E28" s="35">
        <v>16402</v>
      </c>
      <c r="F28" s="35">
        <v>19989</v>
      </c>
      <c r="G28" s="43">
        <v>36391</v>
      </c>
      <c r="H28" s="43">
        <v>7980</v>
      </c>
      <c r="I28" s="44">
        <v>1586.85</v>
      </c>
      <c r="J28" s="43">
        <v>13994</v>
      </c>
      <c r="K28" s="43">
        <v>13994</v>
      </c>
      <c r="L28" s="43">
        <v>22272</v>
      </c>
    </row>
    <row r="29" spans="1:12" x14ac:dyDescent="0.3">
      <c r="A29" s="47" t="s">
        <v>38</v>
      </c>
      <c r="B29" s="47" t="s">
        <v>26</v>
      </c>
      <c r="C29" s="47">
        <v>36391</v>
      </c>
      <c r="D29" s="47">
        <v>0</v>
      </c>
      <c r="E29" s="47">
        <v>16402</v>
      </c>
      <c r="F29" s="47">
        <v>19989</v>
      </c>
      <c r="G29" s="47">
        <v>36391</v>
      </c>
      <c r="H29" s="47">
        <v>7980</v>
      </c>
      <c r="I29" s="48">
        <v>1586.85</v>
      </c>
      <c r="J29" s="47">
        <v>13994</v>
      </c>
      <c r="K29" s="47">
        <v>13994</v>
      </c>
      <c r="L29" s="47">
        <v>22272</v>
      </c>
    </row>
    <row r="30" spans="1:12" x14ac:dyDescent="0.3">
      <c r="A30" s="134">
        <v>1</v>
      </c>
      <c r="B30" s="41" t="s">
        <v>39</v>
      </c>
      <c r="C30" s="41">
        <v>21367</v>
      </c>
      <c r="D30" s="41">
        <v>0</v>
      </c>
      <c r="E30" s="41">
        <v>7773</v>
      </c>
      <c r="F30" s="41">
        <v>13594</v>
      </c>
      <c r="G30" s="41">
        <v>21367</v>
      </c>
      <c r="H30" s="41">
        <v>5455</v>
      </c>
      <c r="I30" s="41">
        <v>512.24</v>
      </c>
      <c r="J30" s="41">
        <v>21367</v>
      </c>
      <c r="K30" s="41">
        <v>21367</v>
      </c>
      <c r="L30" s="41">
        <v>21367</v>
      </c>
    </row>
    <row r="31" spans="1:12" x14ac:dyDescent="0.3">
      <c r="A31" s="146" t="s">
        <v>44</v>
      </c>
      <c r="B31" s="38" t="s">
        <v>26</v>
      </c>
      <c r="C31" s="38">
        <v>257997</v>
      </c>
      <c r="D31" s="38">
        <v>128212</v>
      </c>
      <c r="E31" s="38">
        <v>173131</v>
      </c>
      <c r="F31" s="38">
        <v>214114</v>
      </c>
      <c r="G31" s="38">
        <v>387245</v>
      </c>
      <c r="H31" s="38">
        <v>37029</v>
      </c>
      <c r="I31" s="38">
        <v>20194.39</v>
      </c>
      <c r="J31" s="38">
        <v>345665</v>
      </c>
      <c r="K31" s="38">
        <v>208951</v>
      </c>
      <c r="L31" s="38">
        <v>151552</v>
      </c>
    </row>
  </sheetData>
  <mergeCells count="3">
    <mergeCell ref="A1:L1"/>
    <mergeCell ref="A2:L2"/>
    <mergeCell ref="A3:L3"/>
  </mergeCells>
  <pageMargins left="0.46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8EBE-61B3-4818-A440-8E0BC56A2361}">
  <dimension ref="A1:J30"/>
  <sheetViews>
    <sheetView topLeftCell="A5" workbookViewId="0">
      <selection activeCell="H32" sqref="H32"/>
    </sheetView>
  </sheetViews>
  <sheetFormatPr defaultRowHeight="14.4" x14ac:dyDescent="0.3"/>
  <cols>
    <col min="1" max="1" width="9" customWidth="1"/>
    <col min="2" max="2" width="7.109375" customWidth="1"/>
    <col min="3" max="3" width="10.33203125" customWidth="1"/>
    <col min="4" max="4" width="11.109375" customWidth="1"/>
    <col min="5" max="5" width="10.5546875" customWidth="1"/>
    <col min="6" max="6" width="11.109375" customWidth="1"/>
    <col min="7" max="7" width="9.88671875" customWidth="1"/>
    <col min="8" max="8" width="10" customWidth="1"/>
    <col min="9" max="9" width="10.109375" customWidth="1"/>
    <col min="10" max="10" width="10.33203125" customWidth="1"/>
  </cols>
  <sheetData>
    <row r="1" spans="1:10" ht="19.8" customHeight="1" x14ac:dyDescent="0.3">
      <c r="A1" s="264">
        <v>16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 ht="28.8" customHeight="1" x14ac:dyDescent="0.3">
      <c r="A2" s="154" t="s">
        <v>158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0" ht="57.6" x14ac:dyDescent="0.3">
      <c r="A3" s="1" t="s">
        <v>2</v>
      </c>
      <c r="B3" s="1" t="s">
        <v>3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</row>
    <row r="4" spans="1:10" x14ac:dyDescent="0.3">
      <c r="A4" s="43">
        <v>1</v>
      </c>
      <c r="B4" s="43" t="s">
        <v>13</v>
      </c>
      <c r="C4" s="43">
        <v>1881</v>
      </c>
      <c r="D4" s="43">
        <v>2153</v>
      </c>
      <c r="E4" s="43">
        <v>171</v>
      </c>
      <c r="F4" s="43">
        <v>3707</v>
      </c>
      <c r="G4" s="43">
        <v>1664</v>
      </c>
      <c r="H4" s="43">
        <v>322</v>
      </c>
      <c r="I4" s="43">
        <v>604</v>
      </c>
      <c r="J4" s="43">
        <v>6192</v>
      </c>
    </row>
    <row r="5" spans="1:10" x14ac:dyDescent="0.3">
      <c r="A5" s="43">
        <v>2</v>
      </c>
      <c r="B5" s="43" t="s">
        <v>14</v>
      </c>
      <c r="C5" s="43">
        <v>3940</v>
      </c>
      <c r="D5" s="43">
        <v>3940</v>
      </c>
      <c r="E5" s="43">
        <v>2945</v>
      </c>
      <c r="F5" s="43">
        <v>3625</v>
      </c>
      <c r="G5" s="43">
        <v>3625</v>
      </c>
      <c r="H5" s="43">
        <v>3105</v>
      </c>
      <c r="I5" s="43">
        <v>125</v>
      </c>
      <c r="J5" s="43">
        <v>7690</v>
      </c>
    </row>
    <row r="6" spans="1:10" x14ac:dyDescent="0.3">
      <c r="A6" s="43">
        <v>3</v>
      </c>
      <c r="B6" s="43" t="s">
        <v>15</v>
      </c>
      <c r="C6" s="43">
        <v>218</v>
      </c>
      <c r="D6" s="43">
        <v>240</v>
      </c>
      <c r="E6" s="43">
        <v>59</v>
      </c>
      <c r="F6" s="43">
        <v>349</v>
      </c>
      <c r="G6" s="43">
        <v>378</v>
      </c>
      <c r="H6" s="43">
        <v>227</v>
      </c>
      <c r="I6" s="43">
        <v>98</v>
      </c>
      <c r="J6" s="43">
        <v>665</v>
      </c>
    </row>
    <row r="7" spans="1:10" x14ac:dyDescent="0.3">
      <c r="A7" s="43">
        <v>4</v>
      </c>
      <c r="B7" s="43" t="s">
        <v>16</v>
      </c>
      <c r="C7" s="43">
        <v>2838</v>
      </c>
      <c r="D7" s="43">
        <v>49839</v>
      </c>
      <c r="E7" s="43">
        <v>1130</v>
      </c>
      <c r="F7" s="43">
        <v>6623</v>
      </c>
      <c r="G7" s="43">
        <v>56370</v>
      </c>
      <c r="H7" s="43">
        <v>4006</v>
      </c>
      <c r="I7" s="43">
        <v>2426</v>
      </c>
      <c r="J7" s="43">
        <v>11887</v>
      </c>
    </row>
    <row r="8" spans="1:10" x14ac:dyDescent="0.3">
      <c r="A8" s="43">
        <v>5</v>
      </c>
      <c r="B8" s="43" t="s">
        <v>17</v>
      </c>
      <c r="C8" s="43">
        <v>1233</v>
      </c>
      <c r="D8" s="43">
        <v>49145</v>
      </c>
      <c r="E8" s="43">
        <v>1029</v>
      </c>
      <c r="F8" s="43">
        <v>4586</v>
      </c>
      <c r="G8" s="43">
        <v>59069</v>
      </c>
      <c r="H8" s="43">
        <v>3287</v>
      </c>
      <c r="I8" s="43">
        <v>79</v>
      </c>
      <c r="J8" s="43">
        <v>5898</v>
      </c>
    </row>
    <row r="9" spans="1:10" x14ac:dyDescent="0.3">
      <c r="A9" s="43">
        <v>6</v>
      </c>
      <c r="B9" s="43" t="s">
        <v>18</v>
      </c>
      <c r="C9" s="43">
        <v>425</v>
      </c>
      <c r="D9" s="43">
        <v>791</v>
      </c>
      <c r="E9" s="43">
        <v>397</v>
      </c>
      <c r="F9" s="43">
        <v>616</v>
      </c>
      <c r="G9" s="43">
        <v>932</v>
      </c>
      <c r="H9" s="43">
        <v>525</v>
      </c>
      <c r="I9" s="43">
        <v>478</v>
      </c>
      <c r="J9" s="43">
        <v>1519</v>
      </c>
    </row>
    <row r="10" spans="1:10" x14ac:dyDescent="0.3">
      <c r="A10" s="43">
        <v>7</v>
      </c>
      <c r="B10" s="43" t="s">
        <v>19</v>
      </c>
      <c r="C10" s="43">
        <v>149</v>
      </c>
      <c r="D10" s="43">
        <v>149</v>
      </c>
      <c r="E10" s="43">
        <v>149</v>
      </c>
      <c r="F10" s="43">
        <v>151</v>
      </c>
      <c r="G10" s="43">
        <v>151</v>
      </c>
      <c r="H10" s="43">
        <v>151</v>
      </c>
      <c r="I10" s="43">
        <v>161</v>
      </c>
      <c r="J10" s="43">
        <v>461</v>
      </c>
    </row>
    <row r="11" spans="1:10" x14ac:dyDescent="0.3">
      <c r="A11" s="43">
        <v>8</v>
      </c>
      <c r="B11" s="43" t="s">
        <v>20</v>
      </c>
      <c r="C11" s="43">
        <v>5099</v>
      </c>
      <c r="D11" s="43">
        <v>8242</v>
      </c>
      <c r="E11" s="43">
        <v>5099</v>
      </c>
      <c r="F11" s="43">
        <v>6037</v>
      </c>
      <c r="G11" s="43">
        <v>8242</v>
      </c>
      <c r="H11" s="43">
        <v>6037</v>
      </c>
      <c r="I11" s="43">
        <v>3851</v>
      </c>
      <c r="J11" s="43">
        <v>14987</v>
      </c>
    </row>
    <row r="12" spans="1:10" x14ac:dyDescent="0.3">
      <c r="A12" s="43">
        <v>9</v>
      </c>
      <c r="B12" s="43" t="s">
        <v>21</v>
      </c>
      <c r="C12" s="43">
        <v>36</v>
      </c>
      <c r="D12" s="43">
        <v>47</v>
      </c>
      <c r="E12" s="43">
        <v>35</v>
      </c>
      <c r="F12" s="43">
        <v>38</v>
      </c>
      <c r="G12" s="43">
        <v>47</v>
      </c>
      <c r="H12" s="43">
        <v>35</v>
      </c>
      <c r="I12" s="43">
        <v>36</v>
      </c>
      <c r="J12" s="43">
        <v>110</v>
      </c>
    </row>
    <row r="13" spans="1:10" x14ac:dyDescent="0.3">
      <c r="A13" s="43">
        <v>10</v>
      </c>
      <c r="B13" s="43" t="s">
        <v>22</v>
      </c>
      <c r="C13" s="43">
        <v>178503</v>
      </c>
      <c r="D13" s="43">
        <v>493492</v>
      </c>
      <c r="E13" s="43">
        <v>51740</v>
      </c>
      <c r="F13" s="43">
        <v>385790</v>
      </c>
      <c r="G13" s="43">
        <v>710352</v>
      </c>
      <c r="H13" s="43">
        <v>107915</v>
      </c>
      <c r="I13" s="43">
        <v>13572</v>
      </c>
      <c r="J13" s="43">
        <v>577865</v>
      </c>
    </row>
    <row r="14" spans="1:10" x14ac:dyDescent="0.3">
      <c r="A14" s="43">
        <v>11</v>
      </c>
      <c r="B14" s="43" t="s">
        <v>23</v>
      </c>
      <c r="C14" s="43">
        <v>1094</v>
      </c>
      <c r="D14" s="43">
        <v>15537</v>
      </c>
      <c r="E14" s="43">
        <v>675</v>
      </c>
      <c r="F14" s="43">
        <v>1299</v>
      </c>
      <c r="G14" s="43">
        <v>21132</v>
      </c>
      <c r="H14" s="43">
        <v>978</v>
      </c>
      <c r="I14" s="43">
        <v>299</v>
      </c>
      <c r="J14" s="43">
        <v>2692</v>
      </c>
    </row>
    <row r="15" spans="1:10" x14ac:dyDescent="0.3">
      <c r="A15" s="43">
        <v>12</v>
      </c>
      <c r="B15" s="43" t="s">
        <v>24</v>
      </c>
      <c r="C15" s="43">
        <v>308</v>
      </c>
      <c r="D15" s="43">
        <v>4780</v>
      </c>
      <c r="E15" s="43">
        <v>299</v>
      </c>
      <c r="F15" s="43">
        <v>502</v>
      </c>
      <c r="G15" s="43">
        <v>5508</v>
      </c>
      <c r="H15" s="43">
        <v>431</v>
      </c>
      <c r="I15" s="43">
        <v>53</v>
      </c>
      <c r="J15" s="43">
        <v>863</v>
      </c>
    </row>
    <row r="16" spans="1:10" x14ac:dyDescent="0.3">
      <c r="A16" s="47" t="s">
        <v>80</v>
      </c>
      <c r="B16" s="47" t="s">
        <v>26</v>
      </c>
      <c r="C16" s="47">
        <v>195724</v>
      </c>
      <c r="D16" s="47">
        <v>628355</v>
      </c>
      <c r="E16" s="47">
        <v>63728</v>
      </c>
      <c r="F16" s="47">
        <v>413323</v>
      </c>
      <c r="G16" s="47">
        <v>867470</v>
      </c>
      <c r="H16" s="47">
        <v>127019</v>
      </c>
      <c r="I16" s="47">
        <v>21782</v>
      </c>
      <c r="J16" s="47">
        <v>630829</v>
      </c>
    </row>
    <row r="17" spans="1:10" x14ac:dyDescent="0.3">
      <c r="A17" s="43">
        <v>1</v>
      </c>
      <c r="B17" s="43" t="s">
        <v>27</v>
      </c>
      <c r="C17" s="43">
        <v>82</v>
      </c>
      <c r="D17" s="43">
        <v>16952</v>
      </c>
      <c r="E17" s="43">
        <v>45</v>
      </c>
      <c r="F17" s="43">
        <v>164</v>
      </c>
      <c r="G17" s="43">
        <v>19579</v>
      </c>
      <c r="H17" s="43">
        <v>90</v>
      </c>
      <c r="I17" s="43">
        <v>951</v>
      </c>
      <c r="J17" s="43">
        <v>1197</v>
      </c>
    </row>
    <row r="18" spans="1:10" x14ac:dyDescent="0.3">
      <c r="A18" s="43">
        <v>2</v>
      </c>
      <c r="B18" s="43" t="s">
        <v>28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32</v>
      </c>
      <c r="J18" s="43">
        <v>32</v>
      </c>
    </row>
    <row r="19" spans="1:10" x14ac:dyDescent="0.3">
      <c r="A19" s="43">
        <v>3</v>
      </c>
      <c r="B19" s="43" t="s">
        <v>29</v>
      </c>
      <c r="C19" s="43">
        <v>545</v>
      </c>
      <c r="D19" s="43">
        <v>545</v>
      </c>
      <c r="E19" s="43">
        <v>258</v>
      </c>
      <c r="F19" s="43">
        <v>817</v>
      </c>
      <c r="G19" s="43">
        <v>817</v>
      </c>
      <c r="H19" s="43">
        <v>411</v>
      </c>
      <c r="I19" s="43">
        <v>382</v>
      </c>
      <c r="J19" s="43">
        <v>1744</v>
      </c>
    </row>
    <row r="20" spans="1:10" x14ac:dyDescent="0.3">
      <c r="A20" s="43">
        <v>4</v>
      </c>
      <c r="B20" s="43" t="s">
        <v>30</v>
      </c>
      <c r="C20" s="43">
        <v>2</v>
      </c>
      <c r="D20" s="43">
        <v>8903</v>
      </c>
      <c r="E20" s="43">
        <v>0</v>
      </c>
      <c r="F20" s="43">
        <v>0</v>
      </c>
      <c r="G20" s="43">
        <v>6013</v>
      </c>
      <c r="H20" s="43">
        <v>0</v>
      </c>
      <c r="I20" s="43">
        <v>1</v>
      </c>
      <c r="J20" s="43">
        <v>3</v>
      </c>
    </row>
    <row r="21" spans="1:10" x14ac:dyDescent="0.3">
      <c r="A21" s="43">
        <v>5</v>
      </c>
      <c r="B21" s="43" t="s">
        <v>31</v>
      </c>
      <c r="C21" s="43">
        <v>278</v>
      </c>
      <c r="D21" s="43">
        <v>698</v>
      </c>
      <c r="E21" s="43">
        <v>106</v>
      </c>
      <c r="F21" s="43">
        <v>548</v>
      </c>
      <c r="G21" s="43">
        <v>776</v>
      </c>
      <c r="H21" s="43">
        <v>159</v>
      </c>
      <c r="I21" s="43">
        <v>124</v>
      </c>
      <c r="J21" s="43">
        <v>950</v>
      </c>
    </row>
    <row r="22" spans="1:10" x14ac:dyDescent="0.3">
      <c r="A22" s="43">
        <v>6</v>
      </c>
      <c r="B22" s="43" t="s">
        <v>32</v>
      </c>
      <c r="C22" s="43">
        <v>0</v>
      </c>
      <c r="D22" s="43">
        <v>0</v>
      </c>
      <c r="E22" s="43">
        <v>0</v>
      </c>
      <c r="F22" s="43">
        <v>1</v>
      </c>
      <c r="G22" s="43">
        <v>1</v>
      </c>
      <c r="H22" s="43">
        <v>0</v>
      </c>
      <c r="I22" s="43">
        <v>0</v>
      </c>
      <c r="J22" s="43">
        <v>1</v>
      </c>
    </row>
    <row r="23" spans="1:10" x14ac:dyDescent="0.3">
      <c r="A23" s="43">
        <v>7</v>
      </c>
      <c r="B23" s="43" t="s">
        <v>33</v>
      </c>
      <c r="C23" s="43">
        <v>1</v>
      </c>
      <c r="D23" s="43">
        <v>1299</v>
      </c>
      <c r="E23" s="43">
        <v>1</v>
      </c>
      <c r="F23" s="43">
        <v>2</v>
      </c>
      <c r="G23" s="43">
        <v>1522</v>
      </c>
      <c r="H23" s="43">
        <v>2</v>
      </c>
      <c r="I23" s="43">
        <v>0</v>
      </c>
      <c r="J23" s="43">
        <v>3</v>
      </c>
    </row>
    <row r="24" spans="1:10" x14ac:dyDescent="0.3">
      <c r="A24" s="47" t="s">
        <v>81</v>
      </c>
      <c r="B24" s="47" t="s">
        <v>26</v>
      </c>
      <c r="C24" s="47">
        <v>908</v>
      </c>
      <c r="D24" s="47">
        <v>28397</v>
      </c>
      <c r="E24" s="47">
        <v>410</v>
      </c>
      <c r="F24" s="47">
        <v>1532</v>
      </c>
      <c r="G24" s="47">
        <v>28708</v>
      </c>
      <c r="H24" s="47">
        <v>662</v>
      </c>
      <c r="I24" s="47">
        <v>1490</v>
      </c>
      <c r="J24" s="47">
        <v>3930</v>
      </c>
    </row>
    <row r="25" spans="1:10" x14ac:dyDescent="0.3">
      <c r="A25" s="43">
        <v>1</v>
      </c>
      <c r="B25" s="43" t="s">
        <v>35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</row>
    <row r="26" spans="1:10" x14ac:dyDescent="0.3">
      <c r="A26" s="47" t="s">
        <v>36</v>
      </c>
      <c r="B26" s="47" t="s">
        <v>26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3">
      <c r="A27" s="43">
        <v>1</v>
      </c>
      <c r="B27" s="43" t="s">
        <v>37</v>
      </c>
      <c r="C27" s="43">
        <v>22592</v>
      </c>
      <c r="D27" s="43">
        <v>21233</v>
      </c>
      <c r="E27" s="43">
        <v>10072</v>
      </c>
      <c r="F27" s="43">
        <v>39919</v>
      </c>
      <c r="G27" s="43">
        <v>26984</v>
      </c>
      <c r="H27" s="43">
        <v>21825</v>
      </c>
      <c r="I27" s="43">
        <v>1610</v>
      </c>
      <c r="J27" s="43">
        <v>64121</v>
      </c>
    </row>
    <row r="28" spans="1:10" x14ac:dyDescent="0.3">
      <c r="A28" s="47" t="s">
        <v>38</v>
      </c>
      <c r="B28" s="47" t="s">
        <v>26</v>
      </c>
      <c r="C28" s="47">
        <v>22592</v>
      </c>
      <c r="D28" s="47">
        <v>21233</v>
      </c>
      <c r="E28" s="47">
        <v>10072</v>
      </c>
      <c r="F28" s="47">
        <v>39919</v>
      </c>
      <c r="G28" s="47">
        <v>26984</v>
      </c>
      <c r="H28" s="47">
        <v>21825</v>
      </c>
      <c r="I28" s="47">
        <v>1610</v>
      </c>
      <c r="J28" s="47">
        <v>64121</v>
      </c>
    </row>
    <row r="29" spans="1:10" x14ac:dyDescent="0.3">
      <c r="A29" s="134">
        <v>1</v>
      </c>
      <c r="B29" s="41" t="s">
        <v>39</v>
      </c>
      <c r="C29" s="41">
        <v>796</v>
      </c>
      <c r="D29" s="41">
        <v>1030</v>
      </c>
      <c r="E29" s="41">
        <v>966</v>
      </c>
      <c r="F29" s="41">
        <v>960</v>
      </c>
      <c r="G29" s="41">
        <v>1098</v>
      </c>
      <c r="H29" s="41">
        <v>893</v>
      </c>
      <c r="I29" s="41">
        <v>17</v>
      </c>
      <c r="J29" s="41">
        <v>1773</v>
      </c>
    </row>
    <row r="30" spans="1:10" x14ac:dyDescent="0.3">
      <c r="A30" s="37" t="s">
        <v>44</v>
      </c>
      <c r="B30" s="38" t="s">
        <v>26</v>
      </c>
      <c r="C30" s="38">
        <v>220020</v>
      </c>
      <c r="D30" s="38">
        <v>679015</v>
      </c>
      <c r="E30" s="38">
        <v>75176</v>
      </c>
      <c r="F30" s="38">
        <v>455734</v>
      </c>
      <c r="G30" s="38">
        <v>924260</v>
      </c>
      <c r="H30" s="38">
        <v>150399</v>
      </c>
      <c r="I30" s="38">
        <v>24899</v>
      </c>
      <c r="J30" s="38">
        <v>700653</v>
      </c>
    </row>
  </sheetData>
  <mergeCells count="2">
    <mergeCell ref="A1:J1"/>
    <mergeCell ref="A2:J2"/>
  </mergeCells>
  <pageMargins left="0.44" right="0.25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54BB8-F46E-4883-B5A1-A0B7D6B820D7}">
  <dimension ref="A1:H29"/>
  <sheetViews>
    <sheetView workbookViewId="0">
      <selection sqref="A1:H29"/>
    </sheetView>
  </sheetViews>
  <sheetFormatPr defaultRowHeight="14.4" x14ac:dyDescent="0.3"/>
  <sheetData>
    <row r="1" spans="1:8" ht="18.600000000000001" customHeight="1" x14ac:dyDescent="0.3">
      <c r="A1" s="267">
        <v>17</v>
      </c>
      <c r="B1" s="267"/>
      <c r="C1" s="267"/>
      <c r="D1" s="267"/>
      <c r="E1" s="267"/>
      <c r="F1" s="267"/>
      <c r="G1" s="267"/>
      <c r="H1" s="267"/>
    </row>
    <row r="2" spans="1:8" ht="18" x14ac:dyDescent="0.3">
      <c r="A2" s="268" t="s">
        <v>208</v>
      </c>
      <c r="B2" s="269"/>
      <c r="C2" s="269"/>
      <c r="D2" s="269"/>
      <c r="E2" s="269"/>
      <c r="F2" s="269"/>
      <c r="G2" s="269"/>
      <c r="H2" s="270"/>
    </row>
    <row r="3" spans="1:8" ht="18" x14ac:dyDescent="0.3">
      <c r="A3" s="271" t="s">
        <v>209</v>
      </c>
      <c r="B3" s="272"/>
      <c r="C3" s="272"/>
      <c r="D3" s="272"/>
      <c r="E3" s="272"/>
      <c r="F3" s="272"/>
      <c r="G3" s="272"/>
      <c r="H3" s="273"/>
    </row>
    <row r="4" spans="1:8" ht="18" x14ac:dyDescent="0.3">
      <c r="A4" s="274" t="s">
        <v>210</v>
      </c>
      <c r="B4" s="275"/>
      <c r="C4" s="275"/>
      <c r="D4" s="275"/>
      <c r="E4" s="275"/>
      <c r="F4" s="275"/>
      <c r="G4" s="275"/>
      <c r="H4" s="276"/>
    </row>
    <row r="5" spans="1:8" x14ac:dyDescent="0.3">
      <c r="A5" s="277" t="s">
        <v>211</v>
      </c>
      <c r="B5" s="277" t="s">
        <v>154</v>
      </c>
      <c r="C5" s="279" t="s">
        <v>212</v>
      </c>
      <c r="D5" s="280"/>
      <c r="E5" s="281" t="s">
        <v>155</v>
      </c>
      <c r="F5" s="281"/>
      <c r="G5" s="279" t="s">
        <v>156</v>
      </c>
      <c r="H5" s="280"/>
    </row>
    <row r="6" spans="1:8" x14ac:dyDescent="0.3">
      <c r="A6" s="278"/>
      <c r="B6" s="278"/>
      <c r="C6" s="147" t="s">
        <v>58</v>
      </c>
      <c r="D6" s="148" t="s">
        <v>213</v>
      </c>
      <c r="E6" s="147" t="s">
        <v>58</v>
      </c>
      <c r="F6" s="148" t="s">
        <v>213</v>
      </c>
      <c r="G6" s="147" t="s">
        <v>58</v>
      </c>
      <c r="H6" s="148" t="s">
        <v>213</v>
      </c>
    </row>
    <row r="7" spans="1:8" x14ac:dyDescent="0.3">
      <c r="A7" s="18">
        <v>1</v>
      </c>
      <c r="B7" s="18" t="s">
        <v>22</v>
      </c>
      <c r="C7" s="18">
        <f>E7</f>
        <v>2878</v>
      </c>
      <c r="D7" s="19">
        <f>F7</f>
        <v>3805.09</v>
      </c>
      <c r="E7" s="18">
        <v>2878</v>
      </c>
      <c r="F7" s="19">
        <v>3805.09</v>
      </c>
      <c r="G7" s="18">
        <f>E7</f>
        <v>2878</v>
      </c>
      <c r="H7" s="19">
        <f>F7</f>
        <v>3805.09</v>
      </c>
    </row>
    <row r="8" spans="1:8" x14ac:dyDescent="0.3">
      <c r="A8" s="18">
        <v>2</v>
      </c>
      <c r="B8" s="18" t="s">
        <v>13</v>
      </c>
      <c r="C8" s="18">
        <f t="shared" ref="C8:D27" si="0">E8</f>
        <v>12</v>
      </c>
      <c r="D8" s="18">
        <f t="shared" si="0"/>
        <v>15.26</v>
      </c>
      <c r="E8" s="18">
        <v>12</v>
      </c>
      <c r="F8" s="19">
        <v>15.26</v>
      </c>
      <c r="G8" s="18">
        <f t="shared" ref="G8:H27" si="1">E8</f>
        <v>12</v>
      </c>
      <c r="H8" s="19">
        <f t="shared" si="1"/>
        <v>15.26</v>
      </c>
    </row>
    <row r="9" spans="1:8" x14ac:dyDescent="0.3">
      <c r="A9" s="18">
        <v>3</v>
      </c>
      <c r="B9" s="18" t="s">
        <v>14</v>
      </c>
      <c r="C9" s="18">
        <f t="shared" si="0"/>
        <v>17</v>
      </c>
      <c r="D9" s="18">
        <f t="shared" si="0"/>
        <v>24.28</v>
      </c>
      <c r="E9" s="18">
        <v>17</v>
      </c>
      <c r="F9" s="19">
        <v>24.28</v>
      </c>
      <c r="G9" s="18">
        <f t="shared" si="1"/>
        <v>17</v>
      </c>
      <c r="H9" s="19">
        <f t="shared" si="1"/>
        <v>24.28</v>
      </c>
    </row>
    <row r="10" spans="1:8" x14ac:dyDescent="0.3">
      <c r="A10" s="18">
        <v>4</v>
      </c>
      <c r="B10" s="18" t="s">
        <v>15</v>
      </c>
      <c r="C10" s="18">
        <f t="shared" si="0"/>
        <v>0</v>
      </c>
      <c r="D10" s="18">
        <f t="shared" si="0"/>
        <v>0</v>
      </c>
      <c r="E10" s="18">
        <v>0</v>
      </c>
      <c r="F10" s="19">
        <v>0</v>
      </c>
      <c r="G10" s="18">
        <f t="shared" si="1"/>
        <v>0</v>
      </c>
      <c r="H10" s="19">
        <f t="shared" si="1"/>
        <v>0</v>
      </c>
    </row>
    <row r="11" spans="1:8" x14ac:dyDescent="0.3">
      <c r="A11" s="18">
        <v>5</v>
      </c>
      <c r="B11" s="18" t="s">
        <v>16</v>
      </c>
      <c r="C11" s="18">
        <f t="shared" si="0"/>
        <v>11</v>
      </c>
      <c r="D11" s="18">
        <f t="shared" si="0"/>
        <v>24.79</v>
      </c>
      <c r="E11" s="18">
        <v>11</v>
      </c>
      <c r="F11" s="19">
        <v>24.79</v>
      </c>
      <c r="G11" s="18">
        <f t="shared" si="1"/>
        <v>11</v>
      </c>
      <c r="H11" s="19">
        <f t="shared" si="1"/>
        <v>24.79</v>
      </c>
    </row>
    <row r="12" spans="1:8" x14ac:dyDescent="0.3">
      <c r="A12" s="18">
        <v>6</v>
      </c>
      <c r="B12" s="18" t="s">
        <v>17</v>
      </c>
      <c r="C12" s="18">
        <v>8</v>
      </c>
      <c r="D12" s="18">
        <v>26.810000000000002</v>
      </c>
      <c r="E12" s="18">
        <v>8</v>
      </c>
      <c r="F12" s="19">
        <v>26.810000000000002</v>
      </c>
      <c r="G12" s="18">
        <v>8</v>
      </c>
      <c r="H12" s="19">
        <v>26.810000000000002</v>
      </c>
    </row>
    <row r="13" spans="1:8" x14ac:dyDescent="0.3">
      <c r="A13" s="18">
        <v>7</v>
      </c>
      <c r="B13" s="18" t="s">
        <v>18</v>
      </c>
      <c r="C13" s="18">
        <f t="shared" si="0"/>
        <v>0</v>
      </c>
      <c r="D13" s="18">
        <f t="shared" si="0"/>
        <v>0</v>
      </c>
      <c r="E13" s="18">
        <v>0</v>
      </c>
      <c r="F13" s="19">
        <v>0</v>
      </c>
      <c r="G13" s="18">
        <f t="shared" si="1"/>
        <v>0</v>
      </c>
      <c r="H13" s="19">
        <f t="shared" si="1"/>
        <v>0</v>
      </c>
    </row>
    <row r="14" spans="1:8" x14ac:dyDescent="0.3">
      <c r="A14" s="18">
        <v>8</v>
      </c>
      <c r="B14" s="18" t="s">
        <v>19</v>
      </c>
      <c r="C14" s="18">
        <f t="shared" si="0"/>
        <v>0</v>
      </c>
      <c r="D14" s="18">
        <f t="shared" si="0"/>
        <v>0</v>
      </c>
      <c r="E14" s="18">
        <v>0</v>
      </c>
      <c r="F14" s="19">
        <v>0</v>
      </c>
      <c r="G14" s="18">
        <f t="shared" si="1"/>
        <v>0</v>
      </c>
      <c r="H14" s="19">
        <f t="shared" si="1"/>
        <v>0</v>
      </c>
    </row>
    <row r="15" spans="1:8" x14ac:dyDescent="0.3">
      <c r="A15" s="18">
        <v>9</v>
      </c>
      <c r="B15" s="18" t="s">
        <v>20</v>
      </c>
      <c r="C15" s="18">
        <f t="shared" si="0"/>
        <v>17</v>
      </c>
      <c r="D15" s="18">
        <f t="shared" si="0"/>
        <v>22.7</v>
      </c>
      <c r="E15" s="18">
        <v>17</v>
      </c>
      <c r="F15" s="19">
        <v>22.7</v>
      </c>
      <c r="G15" s="18">
        <f t="shared" si="1"/>
        <v>17</v>
      </c>
      <c r="H15" s="19">
        <f t="shared" si="1"/>
        <v>22.7</v>
      </c>
    </row>
    <row r="16" spans="1:8" x14ac:dyDescent="0.3">
      <c r="A16" s="18">
        <v>10</v>
      </c>
      <c r="B16" s="18" t="s">
        <v>214</v>
      </c>
      <c r="C16" s="18">
        <f t="shared" si="0"/>
        <v>0</v>
      </c>
      <c r="D16" s="18">
        <f t="shared" si="0"/>
        <v>0</v>
      </c>
      <c r="E16" s="18">
        <v>0</v>
      </c>
      <c r="F16" s="19">
        <v>0</v>
      </c>
      <c r="G16" s="18">
        <f t="shared" si="1"/>
        <v>0</v>
      </c>
      <c r="H16" s="19">
        <f t="shared" si="1"/>
        <v>0</v>
      </c>
    </row>
    <row r="17" spans="1:8" x14ac:dyDescent="0.3">
      <c r="A17" s="18">
        <v>11</v>
      </c>
      <c r="B17" s="18" t="s">
        <v>23</v>
      </c>
      <c r="C17" s="18">
        <f t="shared" si="0"/>
        <v>0</v>
      </c>
      <c r="D17" s="18">
        <f t="shared" si="0"/>
        <v>0</v>
      </c>
      <c r="E17" s="18">
        <v>0</v>
      </c>
      <c r="F17" s="19">
        <v>0</v>
      </c>
      <c r="G17" s="18">
        <f t="shared" si="1"/>
        <v>0</v>
      </c>
      <c r="H17" s="19">
        <f t="shared" si="1"/>
        <v>0</v>
      </c>
    </row>
    <row r="18" spans="1:8" x14ac:dyDescent="0.3">
      <c r="A18" s="18">
        <v>12</v>
      </c>
      <c r="B18" s="18" t="s">
        <v>24</v>
      </c>
      <c r="C18" s="18">
        <f t="shared" si="0"/>
        <v>0</v>
      </c>
      <c r="D18" s="18">
        <f t="shared" si="0"/>
        <v>0</v>
      </c>
      <c r="E18" s="18">
        <v>0</v>
      </c>
      <c r="F18" s="19">
        <v>0</v>
      </c>
      <c r="G18" s="18">
        <f t="shared" si="1"/>
        <v>0</v>
      </c>
      <c r="H18" s="19">
        <f t="shared" si="1"/>
        <v>0</v>
      </c>
    </row>
    <row r="19" spans="1:8" x14ac:dyDescent="0.3">
      <c r="A19" s="18">
        <v>13</v>
      </c>
      <c r="B19" s="18" t="s">
        <v>27</v>
      </c>
      <c r="C19" s="18">
        <f t="shared" si="0"/>
        <v>0</v>
      </c>
      <c r="D19" s="18">
        <f t="shared" si="0"/>
        <v>0</v>
      </c>
      <c r="E19" s="18">
        <v>0</v>
      </c>
      <c r="F19" s="19">
        <v>0</v>
      </c>
      <c r="G19" s="18">
        <f t="shared" si="1"/>
        <v>0</v>
      </c>
      <c r="H19" s="19">
        <f t="shared" si="1"/>
        <v>0</v>
      </c>
    </row>
    <row r="20" spans="1:8" x14ac:dyDescent="0.3">
      <c r="A20" s="18">
        <v>14</v>
      </c>
      <c r="B20" s="18" t="s">
        <v>215</v>
      </c>
      <c r="C20" s="18">
        <f t="shared" si="0"/>
        <v>0</v>
      </c>
      <c r="D20" s="18">
        <f t="shared" si="0"/>
        <v>0</v>
      </c>
      <c r="E20" s="18"/>
      <c r="F20" s="19"/>
      <c r="G20" s="18">
        <f t="shared" si="1"/>
        <v>0</v>
      </c>
      <c r="H20" s="19">
        <f t="shared" si="1"/>
        <v>0</v>
      </c>
    </row>
    <row r="21" spans="1:8" x14ac:dyDescent="0.3">
      <c r="A21" s="18">
        <v>15</v>
      </c>
      <c r="B21" s="18" t="s">
        <v>29</v>
      </c>
      <c r="C21" s="18">
        <f t="shared" si="0"/>
        <v>0</v>
      </c>
      <c r="D21" s="18">
        <f t="shared" si="0"/>
        <v>0</v>
      </c>
      <c r="E21" s="18">
        <v>0</v>
      </c>
      <c r="F21" s="19">
        <v>0</v>
      </c>
      <c r="G21" s="18">
        <f t="shared" si="1"/>
        <v>0</v>
      </c>
      <c r="H21" s="19">
        <f t="shared" si="1"/>
        <v>0</v>
      </c>
    </row>
    <row r="22" spans="1:8" x14ac:dyDescent="0.3">
      <c r="A22" s="18">
        <v>16</v>
      </c>
      <c r="B22" s="18" t="s">
        <v>30</v>
      </c>
      <c r="C22" s="18">
        <f t="shared" si="0"/>
        <v>0</v>
      </c>
      <c r="D22" s="18">
        <f t="shared" si="0"/>
        <v>0</v>
      </c>
      <c r="E22" s="18">
        <v>0</v>
      </c>
      <c r="F22" s="19">
        <v>0</v>
      </c>
      <c r="G22" s="18">
        <f t="shared" si="1"/>
        <v>0</v>
      </c>
      <c r="H22" s="19">
        <f t="shared" si="1"/>
        <v>0</v>
      </c>
    </row>
    <row r="23" spans="1:8" x14ac:dyDescent="0.3">
      <c r="A23" s="18">
        <v>17</v>
      </c>
      <c r="B23" s="18" t="s">
        <v>31</v>
      </c>
      <c r="C23" s="18">
        <f t="shared" si="0"/>
        <v>0</v>
      </c>
      <c r="D23" s="18">
        <f t="shared" si="0"/>
        <v>0</v>
      </c>
      <c r="E23" s="18">
        <v>0</v>
      </c>
      <c r="F23" s="19">
        <v>0</v>
      </c>
      <c r="G23" s="18">
        <f t="shared" si="1"/>
        <v>0</v>
      </c>
      <c r="H23" s="19">
        <f t="shared" si="1"/>
        <v>0</v>
      </c>
    </row>
    <row r="24" spans="1:8" x14ac:dyDescent="0.3">
      <c r="A24" s="18">
        <v>18</v>
      </c>
      <c r="B24" s="18" t="s">
        <v>32</v>
      </c>
      <c r="C24" s="18">
        <f t="shared" si="0"/>
        <v>0</v>
      </c>
      <c r="D24" s="18">
        <f t="shared" si="0"/>
        <v>0</v>
      </c>
      <c r="E24" s="18"/>
      <c r="F24" s="19"/>
      <c r="G24" s="18">
        <f t="shared" si="1"/>
        <v>0</v>
      </c>
      <c r="H24" s="19">
        <f t="shared" si="1"/>
        <v>0</v>
      </c>
    </row>
    <row r="25" spans="1:8" x14ac:dyDescent="0.3">
      <c r="A25" s="18">
        <v>19</v>
      </c>
      <c r="B25" s="18" t="s">
        <v>35</v>
      </c>
      <c r="C25" s="18">
        <f t="shared" si="0"/>
        <v>0</v>
      </c>
      <c r="D25" s="18">
        <f t="shared" si="0"/>
        <v>0</v>
      </c>
      <c r="E25" s="18"/>
      <c r="F25" s="19"/>
      <c r="G25" s="18">
        <f t="shared" si="1"/>
        <v>0</v>
      </c>
      <c r="H25" s="19">
        <f t="shared" si="1"/>
        <v>0</v>
      </c>
    </row>
    <row r="26" spans="1:8" x14ac:dyDescent="0.3">
      <c r="A26" s="18">
        <v>20</v>
      </c>
      <c r="B26" s="18" t="s">
        <v>33</v>
      </c>
      <c r="C26" s="18">
        <f t="shared" si="0"/>
        <v>0</v>
      </c>
      <c r="D26" s="18">
        <f t="shared" si="0"/>
        <v>0</v>
      </c>
      <c r="E26" s="18"/>
      <c r="F26" s="19"/>
      <c r="G26" s="18">
        <f t="shared" si="1"/>
        <v>0</v>
      </c>
      <c r="H26" s="19">
        <f t="shared" si="1"/>
        <v>0</v>
      </c>
    </row>
    <row r="27" spans="1:8" x14ac:dyDescent="0.3">
      <c r="A27" s="18">
        <v>21</v>
      </c>
      <c r="B27" s="18" t="s">
        <v>37</v>
      </c>
      <c r="C27" s="18">
        <f t="shared" si="0"/>
        <v>558</v>
      </c>
      <c r="D27" s="18">
        <f t="shared" si="0"/>
        <v>905.63</v>
      </c>
      <c r="E27" s="18">
        <v>558</v>
      </c>
      <c r="F27" s="19">
        <v>905.63</v>
      </c>
      <c r="G27" s="18">
        <f t="shared" si="1"/>
        <v>558</v>
      </c>
      <c r="H27" s="19">
        <f t="shared" si="1"/>
        <v>905.63</v>
      </c>
    </row>
    <row r="28" spans="1:8" x14ac:dyDescent="0.3">
      <c r="A28" s="18">
        <v>22</v>
      </c>
      <c r="B28" s="18" t="s">
        <v>157</v>
      </c>
      <c r="C28" s="18">
        <v>388</v>
      </c>
      <c r="D28" s="18">
        <v>646.1</v>
      </c>
      <c r="E28" s="18">
        <v>388</v>
      </c>
      <c r="F28" s="18">
        <v>646.1</v>
      </c>
      <c r="G28" s="18">
        <v>388</v>
      </c>
      <c r="H28" s="18">
        <v>646.1</v>
      </c>
    </row>
    <row r="29" spans="1:8" x14ac:dyDescent="0.3">
      <c r="A29" s="265" t="s">
        <v>216</v>
      </c>
      <c r="B29" s="266"/>
      <c r="C29" s="26">
        <f>SUM(C7:C28)</f>
        <v>3889</v>
      </c>
      <c r="D29" s="26">
        <f t="shared" ref="D29:H29" si="2">SUM(D7:D28)</f>
        <v>5470.6600000000008</v>
      </c>
      <c r="E29" s="26">
        <f t="shared" si="2"/>
        <v>3889</v>
      </c>
      <c r="F29" s="27">
        <f t="shared" si="2"/>
        <v>5470.6600000000008</v>
      </c>
      <c r="G29" s="26">
        <f t="shared" si="2"/>
        <v>3889</v>
      </c>
      <c r="H29" s="27">
        <f t="shared" si="2"/>
        <v>5470.6600000000008</v>
      </c>
    </row>
  </sheetData>
  <mergeCells count="10">
    <mergeCell ref="A29:B29"/>
    <mergeCell ref="A1:H1"/>
    <mergeCell ref="A2:H2"/>
    <mergeCell ref="A3:H3"/>
    <mergeCell ref="A4:H4"/>
    <mergeCell ref="A5:A6"/>
    <mergeCell ref="B5:B6"/>
    <mergeCell ref="C5:D5"/>
    <mergeCell ref="E5:F5"/>
    <mergeCell ref="G5:H5"/>
  </mergeCells>
  <printOptions gridLines="1"/>
  <pageMargins left="1.04" right="0.25" top="0.75" bottom="0.75" header="0.3" footer="0.3"/>
  <pageSetup paperSize="9" scale="1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7795-B77C-41A1-8ACB-140239A9FFB6}">
  <dimension ref="A1:H29"/>
  <sheetViews>
    <sheetView workbookViewId="0">
      <selection sqref="A1:H29"/>
    </sheetView>
  </sheetViews>
  <sheetFormatPr defaultRowHeight="14.4" x14ac:dyDescent="0.3"/>
  <sheetData>
    <row r="1" spans="1:8" ht="15.6" x14ac:dyDescent="0.3">
      <c r="A1" s="284">
        <v>18</v>
      </c>
      <c r="B1" s="284"/>
      <c r="C1" s="284"/>
      <c r="D1" s="284"/>
      <c r="E1" s="284"/>
      <c r="F1" s="284"/>
      <c r="G1" s="284"/>
      <c r="H1" s="284"/>
    </row>
    <row r="2" spans="1:8" ht="18" x14ac:dyDescent="0.3">
      <c r="A2" s="268" t="s">
        <v>217</v>
      </c>
      <c r="B2" s="269"/>
      <c r="C2" s="269"/>
      <c r="D2" s="269"/>
      <c r="E2" s="269"/>
      <c r="F2" s="269"/>
      <c r="G2" s="269"/>
      <c r="H2" s="270"/>
    </row>
    <row r="3" spans="1:8" ht="18" x14ac:dyDescent="0.3">
      <c r="A3" s="271" t="s">
        <v>209</v>
      </c>
      <c r="B3" s="272"/>
      <c r="C3" s="272"/>
      <c r="D3" s="272"/>
      <c r="E3" s="272"/>
      <c r="F3" s="272"/>
      <c r="G3" s="272"/>
      <c r="H3" s="273"/>
    </row>
    <row r="4" spans="1:8" ht="18" x14ac:dyDescent="0.3">
      <c r="A4" s="274" t="s">
        <v>210</v>
      </c>
      <c r="B4" s="275"/>
      <c r="C4" s="275"/>
      <c r="D4" s="275"/>
      <c r="E4" s="275"/>
      <c r="F4" s="275"/>
      <c r="G4" s="275"/>
      <c r="H4" s="276"/>
    </row>
    <row r="5" spans="1:8" x14ac:dyDescent="0.3">
      <c r="A5" s="285" t="s">
        <v>211</v>
      </c>
      <c r="B5" s="277" t="s">
        <v>154</v>
      </c>
      <c r="C5" s="279" t="s">
        <v>212</v>
      </c>
      <c r="D5" s="280"/>
      <c r="E5" s="281" t="s">
        <v>155</v>
      </c>
      <c r="F5" s="281"/>
      <c r="G5" s="279" t="s">
        <v>156</v>
      </c>
      <c r="H5" s="280"/>
    </row>
    <row r="6" spans="1:8" x14ac:dyDescent="0.3">
      <c r="A6" s="170"/>
      <c r="B6" s="278"/>
      <c r="C6" s="147" t="s">
        <v>58</v>
      </c>
      <c r="D6" s="148" t="s">
        <v>213</v>
      </c>
      <c r="E6" s="147" t="s">
        <v>58</v>
      </c>
      <c r="F6" s="148" t="s">
        <v>213</v>
      </c>
      <c r="G6" s="147" t="s">
        <v>58</v>
      </c>
      <c r="H6" s="148" t="s">
        <v>213</v>
      </c>
    </row>
    <row r="7" spans="1:8" x14ac:dyDescent="0.3">
      <c r="A7" s="8">
        <v>1</v>
      </c>
      <c r="B7" s="8" t="s">
        <v>22</v>
      </c>
      <c r="C7" s="8">
        <f>E7</f>
        <v>3297</v>
      </c>
      <c r="D7" s="8">
        <f>F7</f>
        <v>3834.2100000000005</v>
      </c>
      <c r="E7" s="8">
        <v>3297</v>
      </c>
      <c r="F7" s="8">
        <v>3834.2100000000005</v>
      </c>
      <c r="G7" s="8">
        <f>E7</f>
        <v>3297</v>
      </c>
      <c r="H7" s="9">
        <f>F7</f>
        <v>3834.2100000000005</v>
      </c>
    </row>
    <row r="8" spans="1:8" x14ac:dyDescent="0.3">
      <c r="A8" s="8">
        <v>2</v>
      </c>
      <c r="B8" s="8" t="s">
        <v>13</v>
      </c>
      <c r="C8" s="8">
        <f t="shared" ref="C8:D28" si="0">E8</f>
        <v>13</v>
      </c>
      <c r="D8" s="9">
        <f t="shared" si="0"/>
        <v>24.06</v>
      </c>
      <c r="E8" s="8">
        <v>13</v>
      </c>
      <c r="F8" s="9">
        <v>24.06</v>
      </c>
      <c r="G8" s="8">
        <f t="shared" ref="G8:H28" si="1">E8</f>
        <v>13</v>
      </c>
      <c r="H8" s="9">
        <f t="shared" si="1"/>
        <v>24.06</v>
      </c>
    </row>
    <row r="9" spans="1:8" x14ac:dyDescent="0.3">
      <c r="A9" s="8">
        <v>3</v>
      </c>
      <c r="B9" s="8" t="s">
        <v>14</v>
      </c>
      <c r="C9" s="8">
        <f t="shared" si="0"/>
        <v>15</v>
      </c>
      <c r="D9" s="9">
        <f t="shared" si="0"/>
        <v>31.2</v>
      </c>
      <c r="E9" s="8">
        <v>15</v>
      </c>
      <c r="F9" s="9">
        <v>31.2</v>
      </c>
      <c r="G9" s="8">
        <f t="shared" si="1"/>
        <v>15</v>
      </c>
      <c r="H9" s="9">
        <f t="shared" si="1"/>
        <v>31.2</v>
      </c>
    </row>
    <row r="10" spans="1:8" x14ac:dyDescent="0.3">
      <c r="A10" s="8">
        <v>4</v>
      </c>
      <c r="B10" s="8" t="s">
        <v>15</v>
      </c>
      <c r="C10" s="8">
        <f t="shared" si="0"/>
        <v>0</v>
      </c>
      <c r="D10" s="9">
        <f t="shared" si="0"/>
        <v>0</v>
      </c>
      <c r="E10" s="8">
        <v>0</v>
      </c>
      <c r="F10" s="9">
        <v>0</v>
      </c>
      <c r="G10" s="8">
        <f t="shared" si="1"/>
        <v>0</v>
      </c>
      <c r="H10" s="9">
        <f t="shared" si="1"/>
        <v>0</v>
      </c>
    </row>
    <row r="11" spans="1:8" x14ac:dyDescent="0.3">
      <c r="A11" s="8">
        <v>5</v>
      </c>
      <c r="B11" s="8" t="s">
        <v>16</v>
      </c>
      <c r="C11" s="8">
        <f t="shared" si="0"/>
        <v>10</v>
      </c>
      <c r="D11" s="9">
        <f t="shared" si="0"/>
        <v>7.5400000000000009</v>
      </c>
      <c r="E11" s="8">
        <v>10</v>
      </c>
      <c r="F11" s="9">
        <v>7.5400000000000009</v>
      </c>
      <c r="G11" s="8">
        <f t="shared" si="1"/>
        <v>10</v>
      </c>
      <c r="H11" s="9">
        <f t="shared" si="1"/>
        <v>7.5400000000000009</v>
      </c>
    </row>
    <row r="12" spans="1:8" x14ac:dyDescent="0.3">
      <c r="A12" s="8">
        <v>6</v>
      </c>
      <c r="B12" s="8" t="s">
        <v>17</v>
      </c>
      <c r="C12" s="8">
        <f t="shared" si="0"/>
        <v>26</v>
      </c>
      <c r="D12" s="8">
        <f t="shared" si="0"/>
        <v>9.67</v>
      </c>
      <c r="E12" s="8">
        <v>26</v>
      </c>
      <c r="F12" s="9">
        <v>9.67</v>
      </c>
      <c r="G12" s="8">
        <f t="shared" si="1"/>
        <v>26</v>
      </c>
      <c r="H12" s="8">
        <f t="shared" si="1"/>
        <v>9.67</v>
      </c>
    </row>
    <row r="13" spans="1:8" x14ac:dyDescent="0.3">
      <c r="A13" s="8">
        <v>7</v>
      </c>
      <c r="B13" s="8" t="s">
        <v>18</v>
      </c>
      <c r="C13" s="8">
        <f t="shared" si="0"/>
        <v>0</v>
      </c>
      <c r="D13" s="9">
        <f t="shared" si="0"/>
        <v>0</v>
      </c>
      <c r="E13" s="8">
        <v>0</v>
      </c>
      <c r="F13" s="9">
        <v>0</v>
      </c>
      <c r="G13" s="8">
        <f t="shared" si="1"/>
        <v>0</v>
      </c>
      <c r="H13" s="9">
        <f t="shared" si="1"/>
        <v>0</v>
      </c>
    </row>
    <row r="14" spans="1:8" x14ac:dyDescent="0.3">
      <c r="A14" s="8">
        <v>8</v>
      </c>
      <c r="B14" s="8" t="s">
        <v>19</v>
      </c>
      <c r="C14" s="8">
        <f t="shared" si="0"/>
        <v>0</v>
      </c>
      <c r="D14" s="9">
        <f t="shared" si="0"/>
        <v>0</v>
      </c>
      <c r="E14" s="8">
        <v>0</v>
      </c>
      <c r="F14" s="9">
        <v>0</v>
      </c>
      <c r="G14" s="8">
        <f t="shared" si="1"/>
        <v>0</v>
      </c>
      <c r="H14" s="9">
        <f t="shared" si="1"/>
        <v>0</v>
      </c>
    </row>
    <row r="15" spans="1:8" x14ac:dyDescent="0.3">
      <c r="A15" s="8">
        <v>9</v>
      </c>
      <c r="B15" s="8" t="s">
        <v>20</v>
      </c>
      <c r="C15" s="8">
        <f t="shared" si="0"/>
        <v>1</v>
      </c>
      <c r="D15" s="8">
        <f t="shared" si="0"/>
        <v>3.16</v>
      </c>
      <c r="E15" s="8">
        <v>1</v>
      </c>
      <c r="F15" s="9">
        <v>3.16</v>
      </c>
      <c r="G15" s="8">
        <f t="shared" si="1"/>
        <v>1</v>
      </c>
      <c r="H15" s="8">
        <f t="shared" si="1"/>
        <v>3.16</v>
      </c>
    </row>
    <row r="16" spans="1:8" x14ac:dyDescent="0.3">
      <c r="A16" s="8">
        <v>10</v>
      </c>
      <c r="B16" s="8" t="s">
        <v>214</v>
      </c>
      <c r="C16" s="8">
        <f t="shared" si="0"/>
        <v>1</v>
      </c>
      <c r="D16" s="9">
        <f t="shared" si="0"/>
        <v>5.58</v>
      </c>
      <c r="E16" s="8">
        <v>1</v>
      </c>
      <c r="F16" s="9">
        <v>5.58</v>
      </c>
      <c r="G16" s="8">
        <f t="shared" si="1"/>
        <v>1</v>
      </c>
      <c r="H16" s="9">
        <f t="shared" si="1"/>
        <v>5.58</v>
      </c>
    </row>
    <row r="17" spans="1:8" x14ac:dyDescent="0.3">
      <c r="A17" s="8">
        <v>11</v>
      </c>
      <c r="B17" s="8" t="s">
        <v>23</v>
      </c>
      <c r="C17" s="8">
        <f t="shared" si="0"/>
        <v>3</v>
      </c>
      <c r="D17" s="9">
        <f t="shared" si="0"/>
        <v>9.7899999999999991</v>
      </c>
      <c r="E17" s="8">
        <v>3</v>
      </c>
      <c r="F17" s="9">
        <v>9.7899999999999991</v>
      </c>
      <c r="G17" s="8">
        <f t="shared" si="1"/>
        <v>3</v>
      </c>
      <c r="H17" s="9">
        <f t="shared" si="1"/>
        <v>9.7899999999999991</v>
      </c>
    </row>
    <row r="18" spans="1:8" x14ac:dyDescent="0.3">
      <c r="A18" s="8">
        <v>12</v>
      </c>
      <c r="B18" s="8" t="s">
        <v>24</v>
      </c>
      <c r="C18" s="8">
        <f t="shared" si="0"/>
        <v>0</v>
      </c>
      <c r="D18" s="9">
        <f t="shared" si="0"/>
        <v>0</v>
      </c>
      <c r="E18" s="8">
        <v>0</v>
      </c>
      <c r="F18" s="9">
        <v>0</v>
      </c>
      <c r="G18" s="8">
        <f t="shared" si="1"/>
        <v>0</v>
      </c>
      <c r="H18" s="9">
        <f t="shared" si="1"/>
        <v>0</v>
      </c>
    </row>
    <row r="19" spans="1:8" x14ac:dyDescent="0.3">
      <c r="A19" s="8">
        <v>13</v>
      </c>
      <c r="B19" s="8" t="s">
        <v>27</v>
      </c>
      <c r="C19" s="8">
        <f t="shared" si="0"/>
        <v>0</v>
      </c>
      <c r="D19" s="9">
        <f t="shared" si="0"/>
        <v>0</v>
      </c>
      <c r="E19" s="8">
        <v>0</v>
      </c>
      <c r="F19" s="9">
        <v>0</v>
      </c>
      <c r="G19" s="8">
        <f t="shared" si="1"/>
        <v>0</v>
      </c>
      <c r="H19" s="9">
        <f t="shared" si="1"/>
        <v>0</v>
      </c>
    </row>
    <row r="20" spans="1:8" x14ac:dyDescent="0.3">
      <c r="A20" s="8">
        <v>14</v>
      </c>
      <c r="B20" s="8" t="s">
        <v>215</v>
      </c>
      <c r="C20" s="8">
        <f t="shared" si="0"/>
        <v>0</v>
      </c>
      <c r="D20" s="9">
        <f t="shared" si="0"/>
        <v>0</v>
      </c>
      <c r="E20" s="8">
        <v>0</v>
      </c>
      <c r="F20" s="9">
        <v>0</v>
      </c>
      <c r="G20" s="8">
        <f t="shared" si="1"/>
        <v>0</v>
      </c>
      <c r="H20" s="9">
        <f t="shared" si="1"/>
        <v>0</v>
      </c>
    </row>
    <row r="21" spans="1:8" x14ac:dyDescent="0.3">
      <c r="A21" s="8">
        <v>15</v>
      </c>
      <c r="B21" s="8" t="s">
        <v>29</v>
      </c>
      <c r="C21" s="8">
        <f t="shared" si="0"/>
        <v>0</v>
      </c>
      <c r="D21" s="9">
        <f t="shared" si="0"/>
        <v>0</v>
      </c>
      <c r="E21" s="8">
        <v>0</v>
      </c>
      <c r="F21" s="9">
        <v>0</v>
      </c>
      <c r="G21" s="8">
        <f t="shared" si="1"/>
        <v>0</v>
      </c>
      <c r="H21" s="9">
        <f t="shared" si="1"/>
        <v>0</v>
      </c>
    </row>
    <row r="22" spans="1:8" x14ac:dyDescent="0.3">
      <c r="A22" s="8">
        <v>16</v>
      </c>
      <c r="B22" s="8" t="s">
        <v>30</v>
      </c>
      <c r="C22" s="8">
        <f t="shared" si="0"/>
        <v>0</v>
      </c>
      <c r="D22" s="9">
        <f t="shared" si="0"/>
        <v>0</v>
      </c>
      <c r="E22" s="8">
        <v>0</v>
      </c>
      <c r="F22" s="9">
        <v>0</v>
      </c>
      <c r="G22" s="8">
        <f t="shared" si="1"/>
        <v>0</v>
      </c>
      <c r="H22" s="9">
        <f t="shared" si="1"/>
        <v>0</v>
      </c>
    </row>
    <row r="23" spans="1:8" x14ac:dyDescent="0.3">
      <c r="A23" s="8">
        <v>17</v>
      </c>
      <c r="B23" s="8" t="s">
        <v>31</v>
      </c>
      <c r="C23" s="8">
        <f t="shared" si="0"/>
        <v>0</v>
      </c>
      <c r="D23" s="9">
        <f t="shared" si="0"/>
        <v>0</v>
      </c>
      <c r="E23" s="8">
        <v>0</v>
      </c>
      <c r="F23" s="9">
        <v>0</v>
      </c>
      <c r="G23" s="8">
        <f t="shared" si="1"/>
        <v>0</v>
      </c>
      <c r="H23" s="9">
        <f t="shared" si="1"/>
        <v>0</v>
      </c>
    </row>
    <row r="24" spans="1:8" x14ac:dyDescent="0.3">
      <c r="A24" s="8">
        <v>18</v>
      </c>
      <c r="B24" s="8" t="s">
        <v>32</v>
      </c>
      <c r="C24" s="8">
        <f t="shared" si="0"/>
        <v>0</v>
      </c>
      <c r="D24" s="9">
        <f t="shared" si="0"/>
        <v>0</v>
      </c>
      <c r="E24" s="8">
        <v>0</v>
      </c>
      <c r="F24" s="9">
        <v>0</v>
      </c>
      <c r="G24" s="8">
        <f t="shared" si="1"/>
        <v>0</v>
      </c>
      <c r="H24" s="9">
        <f t="shared" si="1"/>
        <v>0</v>
      </c>
    </row>
    <row r="25" spans="1:8" x14ac:dyDescent="0.3">
      <c r="A25" s="8">
        <v>19</v>
      </c>
      <c r="B25" s="8" t="s">
        <v>35</v>
      </c>
      <c r="C25" s="8">
        <f t="shared" si="0"/>
        <v>0</v>
      </c>
      <c r="D25" s="9">
        <f t="shared" si="0"/>
        <v>0</v>
      </c>
      <c r="E25" s="8">
        <v>0</v>
      </c>
      <c r="F25" s="9">
        <v>0</v>
      </c>
      <c r="G25" s="8">
        <f t="shared" si="1"/>
        <v>0</v>
      </c>
      <c r="H25" s="9">
        <f t="shared" si="1"/>
        <v>0</v>
      </c>
    </row>
    <row r="26" spans="1:8" x14ac:dyDescent="0.3">
      <c r="A26" s="8">
        <v>20</v>
      </c>
      <c r="B26" s="8" t="s">
        <v>33</v>
      </c>
      <c r="C26" s="8">
        <f t="shared" si="0"/>
        <v>0</v>
      </c>
      <c r="D26" s="9">
        <f t="shared" si="0"/>
        <v>0</v>
      </c>
      <c r="E26" s="8">
        <v>0</v>
      </c>
      <c r="F26" s="9">
        <v>0</v>
      </c>
      <c r="G26" s="8">
        <f t="shared" si="1"/>
        <v>0</v>
      </c>
      <c r="H26" s="9">
        <f t="shared" si="1"/>
        <v>0</v>
      </c>
    </row>
    <row r="27" spans="1:8" x14ac:dyDescent="0.3">
      <c r="A27" s="8">
        <v>21</v>
      </c>
      <c r="B27" s="8" t="s">
        <v>37</v>
      </c>
      <c r="C27" s="8">
        <f t="shared" si="0"/>
        <v>668</v>
      </c>
      <c r="D27" s="9">
        <f t="shared" si="0"/>
        <v>698.83</v>
      </c>
      <c r="E27" s="8">
        <v>668</v>
      </c>
      <c r="F27" s="9">
        <v>698.83</v>
      </c>
      <c r="G27" s="8">
        <f t="shared" si="1"/>
        <v>668</v>
      </c>
      <c r="H27" s="9">
        <f t="shared" si="1"/>
        <v>698.83</v>
      </c>
    </row>
    <row r="28" spans="1:8" x14ac:dyDescent="0.3">
      <c r="A28" s="8">
        <v>22</v>
      </c>
      <c r="B28" s="8" t="s">
        <v>157</v>
      </c>
      <c r="C28" s="8">
        <f t="shared" si="0"/>
        <v>386</v>
      </c>
      <c r="D28" s="9">
        <f t="shared" si="0"/>
        <v>533.27</v>
      </c>
      <c r="E28" s="8">
        <v>386</v>
      </c>
      <c r="F28" s="9">
        <v>533.27</v>
      </c>
      <c r="G28" s="8">
        <f t="shared" si="1"/>
        <v>386</v>
      </c>
      <c r="H28" s="9">
        <f t="shared" si="1"/>
        <v>533.27</v>
      </c>
    </row>
    <row r="29" spans="1:8" x14ac:dyDescent="0.3">
      <c r="A29" s="282" t="s">
        <v>26</v>
      </c>
      <c r="B29" s="283"/>
      <c r="C29" s="149">
        <f>SUM(C7:C28)</f>
        <v>4420</v>
      </c>
      <c r="D29" s="149">
        <f t="shared" ref="D29:H29" si="2">SUM(D7:D28)</f>
        <v>5157.3099999999995</v>
      </c>
      <c r="E29" s="149">
        <f t="shared" si="2"/>
        <v>4420</v>
      </c>
      <c r="F29" s="149">
        <f t="shared" si="2"/>
        <v>5157.3099999999995</v>
      </c>
      <c r="G29" s="149">
        <f t="shared" si="2"/>
        <v>4420</v>
      </c>
      <c r="H29" s="149">
        <f t="shared" si="2"/>
        <v>5157.3099999999995</v>
      </c>
    </row>
  </sheetData>
  <mergeCells count="10">
    <mergeCell ref="A29:B29"/>
    <mergeCell ref="A1:H1"/>
    <mergeCell ref="A2:H2"/>
    <mergeCell ref="A3:H3"/>
    <mergeCell ref="A4:H4"/>
    <mergeCell ref="A5:A6"/>
    <mergeCell ref="B5:B6"/>
    <mergeCell ref="C5:D5"/>
    <mergeCell ref="E5:F5"/>
    <mergeCell ref="G5:H5"/>
  </mergeCells>
  <pageMargins left="1.69" right="0.25" top="0.75" bottom="0.75" header="0.3" footer="0.3"/>
  <pageSetup paperSize="9" scale="11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6C61-9BBA-4704-8787-BBE0D2AB4303}">
  <dimension ref="A1:H29"/>
  <sheetViews>
    <sheetView topLeftCell="A5" workbookViewId="0">
      <selection sqref="A1:H29"/>
    </sheetView>
  </sheetViews>
  <sheetFormatPr defaultRowHeight="14.4" x14ac:dyDescent="0.3"/>
  <cols>
    <col min="2" max="2" width="9.5546875" customWidth="1"/>
  </cols>
  <sheetData>
    <row r="1" spans="1:8" ht="15.6" x14ac:dyDescent="0.3">
      <c r="A1" s="284">
        <v>19</v>
      </c>
      <c r="B1" s="284"/>
      <c r="C1" s="284"/>
      <c r="D1" s="284"/>
      <c r="E1" s="284"/>
      <c r="F1" s="284"/>
      <c r="G1" s="284"/>
      <c r="H1" s="284"/>
    </row>
    <row r="2" spans="1:8" ht="18" x14ac:dyDescent="0.3">
      <c r="A2" s="268" t="s">
        <v>219</v>
      </c>
      <c r="B2" s="269"/>
      <c r="C2" s="269"/>
      <c r="D2" s="269"/>
      <c r="E2" s="269"/>
      <c r="F2" s="269"/>
      <c r="G2" s="269"/>
      <c r="H2" s="270"/>
    </row>
    <row r="3" spans="1:8" ht="18" x14ac:dyDescent="0.3">
      <c r="A3" s="271" t="s">
        <v>220</v>
      </c>
      <c r="B3" s="272"/>
      <c r="C3" s="272"/>
      <c r="D3" s="272"/>
      <c r="E3" s="272"/>
      <c r="F3" s="272"/>
      <c r="G3" s="272"/>
      <c r="H3" s="273"/>
    </row>
    <row r="4" spans="1:8" ht="18" x14ac:dyDescent="0.3">
      <c r="A4" s="274" t="s">
        <v>210</v>
      </c>
      <c r="B4" s="275"/>
      <c r="C4" s="275"/>
      <c r="D4" s="275"/>
      <c r="E4" s="275"/>
      <c r="F4" s="275"/>
      <c r="G4" s="275"/>
      <c r="H4" s="276"/>
    </row>
    <row r="5" spans="1:8" x14ac:dyDescent="0.3">
      <c r="A5" s="286" t="s">
        <v>2</v>
      </c>
      <c r="B5" s="286" t="s">
        <v>154</v>
      </c>
      <c r="C5" s="288" t="s">
        <v>212</v>
      </c>
      <c r="D5" s="289"/>
      <c r="E5" s="288" t="s">
        <v>155</v>
      </c>
      <c r="F5" s="289"/>
      <c r="G5" s="288" t="s">
        <v>156</v>
      </c>
      <c r="H5" s="289"/>
    </row>
    <row r="6" spans="1:8" x14ac:dyDescent="0.3">
      <c r="A6" s="287"/>
      <c r="B6" s="287"/>
      <c r="C6" s="142" t="s">
        <v>58</v>
      </c>
      <c r="D6" s="143" t="s">
        <v>218</v>
      </c>
      <c r="E6" s="142" t="s">
        <v>58</v>
      </c>
      <c r="F6" s="143" t="s">
        <v>218</v>
      </c>
      <c r="G6" s="142" t="s">
        <v>58</v>
      </c>
      <c r="H6" s="143" t="s">
        <v>218</v>
      </c>
    </row>
    <row r="7" spans="1:8" x14ac:dyDescent="0.3">
      <c r="A7" s="98">
        <v>1</v>
      </c>
      <c r="B7" s="8" t="s">
        <v>22</v>
      </c>
      <c r="C7" s="8">
        <v>4004</v>
      </c>
      <c r="D7" s="9">
        <v>6177.4800000000005</v>
      </c>
      <c r="E7" s="8">
        <v>2400</v>
      </c>
      <c r="F7" s="9">
        <v>3175.5</v>
      </c>
      <c r="G7" s="8">
        <v>1522</v>
      </c>
      <c r="H7" s="9">
        <v>992.61000000000013</v>
      </c>
    </row>
    <row r="8" spans="1:8" x14ac:dyDescent="0.3">
      <c r="A8" s="98">
        <v>2</v>
      </c>
      <c r="B8" s="8" t="s">
        <v>13</v>
      </c>
      <c r="C8" s="8">
        <v>35</v>
      </c>
      <c r="D8" s="9">
        <v>33.339999999999996</v>
      </c>
      <c r="E8" s="8">
        <v>21</v>
      </c>
      <c r="F8" s="9">
        <v>32.119999999999997</v>
      </c>
      <c r="G8" s="8">
        <v>10</v>
      </c>
      <c r="H8" s="9">
        <v>4.71</v>
      </c>
    </row>
    <row r="9" spans="1:8" x14ac:dyDescent="0.3">
      <c r="A9" s="98">
        <v>3</v>
      </c>
      <c r="B9" s="8" t="s">
        <v>14</v>
      </c>
      <c r="C9" s="8">
        <v>20</v>
      </c>
      <c r="D9" s="9">
        <v>43.01</v>
      </c>
      <c r="E9" s="8">
        <v>11</v>
      </c>
      <c r="F9" s="9">
        <v>33.380000000000003</v>
      </c>
      <c r="G9" s="8">
        <v>5</v>
      </c>
      <c r="H9" s="9">
        <v>25.46</v>
      </c>
    </row>
    <row r="10" spans="1:8" x14ac:dyDescent="0.3">
      <c r="A10" s="98">
        <v>4</v>
      </c>
      <c r="B10" s="8" t="s">
        <v>15</v>
      </c>
      <c r="C10" s="8">
        <v>0</v>
      </c>
      <c r="D10" s="9">
        <v>0</v>
      </c>
      <c r="E10" s="8">
        <v>0</v>
      </c>
      <c r="F10" s="9">
        <v>0</v>
      </c>
      <c r="G10" s="8">
        <v>0</v>
      </c>
      <c r="H10" s="9">
        <v>0</v>
      </c>
    </row>
    <row r="11" spans="1:8" x14ac:dyDescent="0.3">
      <c r="A11" s="98">
        <v>5</v>
      </c>
      <c r="B11" s="8" t="s">
        <v>16</v>
      </c>
      <c r="C11" s="8">
        <v>37</v>
      </c>
      <c r="D11" s="9">
        <v>67.72</v>
      </c>
      <c r="E11" s="8">
        <v>4</v>
      </c>
      <c r="F11" s="9">
        <v>7.8599999999999994</v>
      </c>
      <c r="G11" s="8">
        <v>4</v>
      </c>
      <c r="H11" s="9">
        <v>3.09</v>
      </c>
    </row>
    <row r="12" spans="1:8" x14ac:dyDescent="0.3">
      <c r="A12" s="98">
        <v>6</v>
      </c>
      <c r="B12" s="8" t="s">
        <v>17</v>
      </c>
      <c r="C12" s="8">
        <v>14</v>
      </c>
      <c r="D12" s="9">
        <v>16.63</v>
      </c>
      <c r="E12" s="8">
        <v>10</v>
      </c>
      <c r="F12" s="9">
        <v>15.719999999999999</v>
      </c>
      <c r="G12" s="8">
        <v>9</v>
      </c>
      <c r="H12" s="9">
        <v>5.3900000000000006</v>
      </c>
    </row>
    <row r="13" spans="1:8" x14ac:dyDescent="0.3">
      <c r="A13" s="98">
        <v>7</v>
      </c>
      <c r="B13" s="8" t="s">
        <v>18</v>
      </c>
      <c r="C13" s="8">
        <v>26</v>
      </c>
      <c r="D13" s="9">
        <v>37.81</v>
      </c>
      <c r="E13" s="8">
        <v>0</v>
      </c>
      <c r="F13" s="9">
        <v>0</v>
      </c>
      <c r="G13" s="8">
        <v>0</v>
      </c>
      <c r="H13" s="9">
        <v>0</v>
      </c>
    </row>
    <row r="14" spans="1:8" x14ac:dyDescent="0.3">
      <c r="A14" s="98">
        <v>8</v>
      </c>
      <c r="B14" s="8" t="s">
        <v>19</v>
      </c>
      <c r="C14" s="8">
        <v>2</v>
      </c>
      <c r="D14" s="9">
        <v>2.64</v>
      </c>
      <c r="E14" s="8">
        <v>1</v>
      </c>
      <c r="F14" s="9">
        <v>1.32</v>
      </c>
      <c r="G14" s="8">
        <v>1</v>
      </c>
      <c r="H14" s="9">
        <v>2.31</v>
      </c>
    </row>
    <row r="15" spans="1:8" x14ac:dyDescent="0.3">
      <c r="A15" s="98">
        <v>9</v>
      </c>
      <c r="B15" s="8" t="s">
        <v>20</v>
      </c>
      <c r="C15" s="8">
        <v>60</v>
      </c>
      <c r="D15" s="9">
        <v>100.79</v>
      </c>
      <c r="E15" s="8">
        <v>8</v>
      </c>
      <c r="F15" s="9">
        <v>17.32</v>
      </c>
      <c r="G15" s="8">
        <v>4</v>
      </c>
      <c r="H15" s="9">
        <v>4.83</v>
      </c>
    </row>
    <row r="16" spans="1:8" x14ac:dyDescent="0.3">
      <c r="A16" s="98">
        <v>10</v>
      </c>
      <c r="B16" s="8" t="s">
        <v>214</v>
      </c>
      <c r="C16" s="8">
        <v>0</v>
      </c>
      <c r="D16" s="9">
        <v>0</v>
      </c>
      <c r="E16" s="8">
        <v>0</v>
      </c>
      <c r="F16" s="9">
        <v>0</v>
      </c>
      <c r="G16" s="8">
        <v>0</v>
      </c>
      <c r="H16" s="9">
        <v>0</v>
      </c>
    </row>
    <row r="17" spans="1:8" x14ac:dyDescent="0.3">
      <c r="A17" s="98">
        <v>11</v>
      </c>
      <c r="B17" s="8" t="s">
        <v>23</v>
      </c>
      <c r="C17" s="8">
        <v>2</v>
      </c>
      <c r="D17" s="9">
        <v>2.58</v>
      </c>
      <c r="E17" s="8">
        <v>2</v>
      </c>
      <c r="F17" s="9">
        <v>2.58</v>
      </c>
      <c r="G17" s="8">
        <v>2</v>
      </c>
      <c r="H17" s="9">
        <v>1.04</v>
      </c>
    </row>
    <row r="18" spans="1:8" x14ac:dyDescent="0.3">
      <c r="A18" s="98">
        <v>12</v>
      </c>
      <c r="B18" s="8" t="s">
        <v>24</v>
      </c>
      <c r="C18" s="8">
        <v>8</v>
      </c>
      <c r="D18" s="9">
        <v>14.2</v>
      </c>
      <c r="E18" s="8">
        <v>0</v>
      </c>
      <c r="F18" s="9">
        <v>0</v>
      </c>
      <c r="G18" s="8">
        <v>0</v>
      </c>
      <c r="H18" s="9">
        <v>0</v>
      </c>
    </row>
    <row r="19" spans="1:8" x14ac:dyDescent="0.3">
      <c r="A19" s="98">
        <v>13</v>
      </c>
      <c r="B19" s="8" t="s">
        <v>27</v>
      </c>
      <c r="C19" s="8">
        <v>87</v>
      </c>
      <c r="D19" s="9">
        <v>148.34</v>
      </c>
      <c r="E19" s="8">
        <v>0</v>
      </c>
      <c r="F19" s="9">
        <v>0</v>
      </c>
      <c r="G19" s="8">
        <v>0</v>
      </c>
      <c r="H19" s="9">
        <v>0</v>
      </c>
    </row>
    <row r="20" spans="1:8" x14ac:dyDescent="0.3">
      <c r="A20" s="98">
        <v>14</v>
      </c>
      <c r="B20" s="8" t="s">
        <v>215</v>
      </c>
      <c r="C20" s="8"/>
      <c r="D20" s="9"/>
      <c r="E20" s="8"/>
      <c r="F20" s="9"/>
      <c r="G20" s="8"/>
      <c r="H20" s="9"/>
    </row>
    <row r="21" spans="1:8" x14ac:dyDescent="0.3">
      <c r="A21" s="98">
        <v>15</v>
      </c>
      <c r="B21" s="8" t="s">
        <v>29</v>
      </c>
      <c r="C21" s="8">
        <v>7</v>
      </c>
      <c r="D21" s="9">
        <v>25.41</v>
      </c>
      <c r="E21" s="8">
        <v>0</v>
      </c>
      <c r="F21" s="9">
        <v>0</v>
      </c>
      <c r="G21" s="8">
        <v>0</v>
      </c>
      <c r="H21" s="9">
        <v>0</v>
      </c>
    </row>
    <row r="22" spans="1:8" x14ac:dyDescent="0.3">
      <c r="A22" s="98">
        <v>16</v>
      </c>
      <c r="B22" s="8" t="s">
        <v>30</v>
      </c>
      <c r="C22" s="8">
        <v>1</v>
      </c>
      <c r="D22" s="9">
        <v>4.95</v>
      </c>
      <c r="E22" s="8">
        <v>0</v>
      </c>
      <c r="F22" s="9">
        <v>0</v>
      </c>
      <c r="G22" s="8">
        <v>0</v>
      </c>
      <c r="H22" s="9">
        <v>0</v>
      </c>
    </row>
    <row r="23" spans="1:8" x14ac:dyDescent="0.3">
      <c r="A23" s="98">
        <v>17</v>
      </c>
      <c r="B23" s="8" t="s">
        <v>31</v>
      </c>
      <c r="C23" s="8">
        <v>0</v>
      </c>
      <c r="D23" s="9">
        <v>0</v>
      </c>
      <c r="E23" s="8">
        <v>0</v>
      </c>
      <c r="F23" s="9">
        <v>0</v>
      </c>
      <c r="G23" s="8">
        <v>0</v>
      </c>
      <c r="H23" s="9">
        <v>0</v>
      </c>
    </row>
    <row r="24" spans="1:8" x14ac:dyDescent="0.3">
      <c r="A24" s="98">
        <v>18</v>
      </c>
      <c r="B24" s="8" t="s">
        <v>32</v>
      </c>
      <c r="C24" s="8"/>
      <c r="D24" s="9"/>
      <c r="E24" s="8"/>
      <c r="F24" s="9"/>
      <c r="G24" s="8"/>
      <c r="H24" s="9"/>
    </row>
    <row r="25" spans="1:8" x14ac:dyDescent="0.3">
      <c r="A25" s="98">
        <v>19</v>
      </c>
      <c r="B25" s="8" t="s">
        <v>35</v>
      </c>
      <c r="C25" s="8">
        <v>0</v>
      </c>
      <c r="D25" s="9">
        <v>0</v>
      </c>
      <c r="E25" s="8">
        <v>0</v>
      </c>
      <c r="F25" s="9">
        <v>0</v>
      </c>
      <c r="G25" s="8">
        <v>0</v>
      </c>
      <c r="H25" s="9">
        <v>0</v>
      </c>
    </row>
    <row r="26" spans="1:8" x14ac:dyDescent="0.3">
      <c r="A26" s="98">
        <v>20</v>
      </c>
      <c r="B26" s="8" t="s">
        <v>33</v>
      </c>
      <c r="C26" s="8"/>
      <c r="D26" s="9"/>
      <c r="E26" s="8"/>
      <c r="F26" s="9"/>
      <c r="G26" s="8"/>
      <c r="H26" s="9"/>
    </row>
    <row r="27" spans="1:8" x14ac:dyDescent="0.3">
      <c r="A27" s="98">
        <v>21</v>
      </c>
      <c r="B27" s="8" t="s">
        <v>37</v>
      </c>
      <c r="C27" s="8"/>
      <c r="D27" s="9"/>
      <c r="E27" s="8"/>
      <c r="F27" s="9"/>
      <c r="G27" s="8"/>
      <c r="H27" s="9"/>
    </row>
    <row r="28" spans="1:8" x14ac:dyDescent="0.3">
      <c r="A28" s="98">
        <v>22</v>
      </c>
      <c r="B28" s="8" t="s">
        <v>157</v>
      </c>
      <c r="C28" s="8">
        <v>0</v>
      </c>
      <c r="D28" s="9"/>
      <c r="E28" s="8"/>
      <c r="F28" s="9"/>
      <c r="G28" s="8"/>
      <c r="H28" s="9"/>
    </row>
    <row r="29" spans="1:8" x14ac:dyDescent="0.3">
      <c r="A29" s="282" t="s">
        <v>216</v>
      </c>
      <c r="B29" s="283"/>
      <c r="C29" s="10">
        <v>4303</v>
      </c>
      <c r="D29" s="11">
        <v>6674.9000000000015</v>
      </c>
      <c r="E29" s="10">
        <v>2457</v>
      </c>
      <c r="F29" s="11">
        <v>3285.8</v>
      </c>
      <c r="G29" s="10">
        <v>1557</v>
      </c>
      <c r="H29" s="11">
        <v>1039.44</v>
      </c>
    </row>
  </sheetData>
  <mergeCells count="10">
    <mergeCell ref="A1:H1"/>
    <mergeCell ref="A29:B29"/>
    <mergeCell ref="A5:A6"/>
    <mergeCell ref="B5:B6"/>
    <mergeCell ref="C5:D5"/>
    <mergeCell ref="E5:F5"/>
    <mergeCell ref="G5:H5"/>
    <mergeCell ref="A2:H2"/>
    <mergeCell ref="A3:H3"/>
    <mergeCell ref="A4:H4"/>
  </mergeCells>
  <pageMargins left="1.86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7651-8D7B-433C-A999-F26141FAA688}">
  <dimension ref="A1:K35"/>
  <sheetViews>
    <sheetView workbookViewId="0">
      <selection sqref="A1:K35"/>
    </sheetView>
  </sheetViews>
  <sheetFormatPr defaultRowHeight="14.4" x14ac:dyDescent="0.3"/>
  <cols>
    <col min="1" max="1" width="8.5546875" bestFit="1" customWidth="1"/>
    <col min="2" max="2" width="7.21875" customWidth="1"/>
    <col min="3" max="3" width="10.6640625" bestFit="1" customWidth="1"/>
    <col min="4" max="4" width="9.6640625" bestFit="1" customWidth="1"/>
    <col min="5" max="5" width="8.5546875" bestFit="1" customWidth="1"/>
    <col min="6" max="6" width="10.109375" customWidth="1"/>
    <col min="7" max="7" width="7.33203125" customWidth="1"/>
    <col min="8" max="8" width="7.77734375" customWidth="1"/>
    <col min="9" max="9" width="10.33203125" customWidth="1"/>
    <col min="10" max="10" width="10.6640625" customWidth="1"/>
    <col min="11" max="11" width="7.5546875" bestFit="1" customWidth="1"/>
  </cols>
  <sheetData>
    <row r="1" spans="1:11" ht="15.6" x14ac:dyDescent="0.3">
      <c r="A1" s="151">
        <v>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8" x14ac:dyDescent="0.35">
      <c r="A2" s="152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15.6" x14ac:dyDescent="0.3">
      <c r="A3" s="154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43.2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1:11" x14ac:dyDescent="0.3">
      <c r="A5" s="2">
        <v>1</v>
      </c>
      <c r="B5" s="3" t="s">
        <v>13</v>
      </c>
      <c r="C5" s="4">
        <v>175799.69</v>
      </c>
      <c r="D5" s="4">
        <v>46300.91</v>
      </c>
      <c r="E5" s="4">
        <v>0</v>
      </c>
      <c r="F5" s="4">
        <v>46300.91</v>
      </c>
      <c r="G5" s="4">
        <f>D5/C5*100</f>
        <v>26.337310378647427</v>
      </c>
      <c r="H5" s="4">
        <f>F5/C5*100</f>
        <v>26.337310378647427</v>
      </c>
      <c r="I5" s="4">
        <v>0</v>
      </c>
      <c r="J5" s="4">
        <v>46300.91</v>
      </c>
      <c r="K5" s="4">
        <f>J5/C5*100</f>
        <v>26.337310378647427</v>
      </c>
    </row>
    <row r="6" spans="1:11" x14ac:dyDescent="0.3">
      <c r="A6" s="2">
        <v>2</v>
      </c>
      <c r="B6" s="3" t="s">
        <v>14</v>
      </c>
      <c r="C6" s="4">
        <v>21714</v>
      </c>
      <c r="D6" s="4">
        <v>9095</v>
      </c>
      <c r="E6" s="4">
        <v>0</v>
      </c>
      <c r="F6" s="4">
        <v>9095</v>
      </c>
      <c r="G6" s="4">
        <f>D6/C6*100</f>
        <v>41.885419544994015</v>
      </c>
      <c r="H6" s="4">
        <f t="shared" ref="H6:H35" si="0">F6/C6*100</f>
        <v>41.885419544994015</v>
      </c>
      <c r="I6" s="4">
        <v>0</v>
      </c>
      <c r="J6" s="4">
        <v>9095</v>
      </c>
      <c r="K6" s="4">
        <f t="shared" ref="K6:K35" si="1">J6/C6*100</f>
        <v>41.885419544994015</v>
      </c>
    </row>
    <row r="7" spans="1:11" x14ac:dyDescent="0.3">
      <c r="A7" s="2">
        <v>3</v>
      </c>
      <c r="B7" s="3" t="s">
        <v>15</v>
      </c>
      <c r="C7" s="4">
        <v>10159.5</v>
      </c>
      <c r="D7" s="4">
        <v>5873.33</v>
      </c>
      <c r="E7" s="4">
        <v>0</v>
      </c>
      <c r="F7" s="4">
        <v>5873.33</v>
      </c>
      <c r="G7" s="4">
        <f t="shared" ref="G7:G35" si="2">D7/C7*100</f>
        <v>57.811211181652645</v>
      </c>
      <c r="H7" s="4">
        <f t="shared" si="0"/>
        <v>57.811211181652645</v>
      </c>
      <c r="I7" s="4">
        <v>0</v>
      </c>
      <c r="J7" s="4">
        <v>5873.33</v>
      </c>
      <c r="K7" s="4">
        <f t="shared" si="1"/>
        <v>57.811211181652645</v>
      </c>
    </row>
    <row r="8" spans="1:11" x14ac:dyDescent="0.3">
      <c r="A8" s="2">
        <v>4</v>
      </c>
      <c r="B8" s="3" t="s">
        <v>16</v>
      </c>
      <c r="C8" s="4">
        <v>55254.12</v>
      </c>
      <c r="D8" s="4">
        <v>19324.2</v>
      </c>
      <c r="E8" s="4">
        <v>0</v>
      </c>
      <c r="F8" s="4">
        <v>19324.2</v>
      </c>
      <c r="G8" s="4">
        <f t="shared" si="2"/>
        <v>34.973319636617148</v>
      </c>
      <c r="H8" s="4">
        <f t="shared" si="0"/>
        <v>34.973319636617148</v>
      </c>
      <c r="I8" s="4">
        <v>0</v>
      </c>
      <c r="J8" s="4">
        <v>19324.2</v>
      </c>
      <c r="K8" s="4">
        <f t="shared" si="1"/>
        <v>34.973319636617148</v>
      </c>
    </row>
    <row r="9" spans="1:11" x14ac:dyDescent="0.3">
      <c r="A9" s="2">
        <v>5</v>
      </c>
      <c r="B9" s="3" t="s">
        <v>17</v>
      </c>
      <c r="C9" s="4">
        <v>32233.83</v>
      </c>
      <c r="D9" s="4">
        <v>7348.64</v>
      </c>
      <c r="E9" s="4">
        <v>0</v>
      </c>
      <c r="F9" s="4">
        <v>7348.64</v>
      </c>
      <c r="G9" s="4">
        <f t="shared" si="2"/>
        <v>22.797911386887627</v>
      </c>
      <c r="H9" s="4">
        <f t="shared" si="0"/>
        <v>22.797911386887627</v>
      </c>
      <c r="I9" s="4">
        <v>0</v>
      </c>
      <c r="J9" s="4">
        <v>7348.64</v>
      </c>
      <c r="K9" s="4">
        <f t="shared" si="1"/>
        <v>22.797911386887627</v>
      </c>
    </row>
    <row r="10" spans="1:11" x14ac:dyDescent="0.3">
      <c r="A10" s="2">
        <v>6</v>
      </c>
      <c r="B10" s="3" t="s">
        <v>18</v>
      </c>
      <c r="C10" s="4">
        <v>34638</v>
      </c>
      <c r="D10" s="4">
        <v>16042.57</v>
      </c>
      <c r="E10" s="4">
        <v>0</v>
      </c>
      <c r="F10" s="4">
        <v>16042.57</v>
      </c>
      <c r="G10" s="4">
        <f t="shared" si="2"/>
        <v>46.314943126046536</v>
      </c>
      <c r="H10" s="4">
        <f t="shared" si="0"/>
        <v>46.314943126046536</v>
      </c>
      <c r="I10" s="4">
        <v>0</v>
      </c>
      <c r="J10" s="4">
        <v>16042.57</v>
      </c>
      <c r="K10" s="4">
        <f t="shared" si="1"/>
        <v>46.314943126046536</v>
      </c>
    </row>
    <row r="11" spans="1:11" x14ac:dyDescent="0.3">
      <c r="A11" s="2">
        <v>7</v>
      </c>
      <c r="B11" s="3" t="s">
        <v>19</v>
      </c>
      <c r="C11" s="4">
        <v>4791</v>
      </c>
      <c r="D11" s="4">
        <v>1393</v>
      </c>
      <c r="E11" s="4">
        <v>0</v>
      </c>
      <c r="F11" s="4">
        <v>1393</v>
      </c>
      <c r="G11" s="4">
        <f t="shared" si="2"/>
        <v>29.07534961385932</v>
      </c>
      <c r="H11" s="4">
        <f t="shared" si="0"/>
        <v>29.07534961385932</v>
      </c>
      <c r="I11" s="4">
        <v>0</v>
      </c>
      <c r="J11" s="4">
        <v>1393</v>
      </c>
      <c r="K11" s="4">
        <f t="shared" si="1"/>
        <v>29.07534961385932</v>
      </c>
    </row>
    <row r="12" spans="1:11" x14ac:dyDescent="0.3">
      <c r="A12" s="2">
        <v>8</v>
      </c>
      <c r="B12" s="3" t="s">
        <v>20</v>
      </c>
      <c r="C12" s="4">
        <v>48370.03</v>
      </c>
      <c r="D12" s="4">
        <v>19923.39</v>
      </c>
      <c r="E12" s="4">
        <v>0</v>
      </c>
      <c r="F12" s="4">
        <v>19923.39</v>
      </c>
      <c r="G12" s="4">
        <f t="shared" si="2"/>
        <v>41.189534097870109</v>
      </c>
      <c r="H12" s="4">
        <f t="shared" si="0"/>
        <v>41.189534097870109</v>
      </c>
      <c r="I12" s="4">
        <v>0</v>
      </c>
      <c r="J12" s="4">
        <v>19923.39</v>
      </c>
      <c r="K12" s="4">
        <f t="shared" si="1"/>
        <v>41.189534097870109</v>
      </c>
    </row>
    <row r="13" spans="1:11" x14ac:dyDescent="0.3">
      <c r="A13" s="2">
        <v>9</v>
      </c>
      <c r="B13" s="3" t="s">
        <v>21</v>
      </c>
      <c r="C13" s="4">
        <v>28401.96</v>
      </c>
      <c r="D13" s="4">
        <v>1359.94</v>
      </c>
      <c r="E13" s="4">
        <v>0</v>
      </c>
      <c r="F13" s="4">
        <v>1359.94</v>
      </c>
      <c r="G13" s="4">
        <f t="shared" si="2"/>
        <v>4.7881906741647411</v>
      </c>
      <c r="H13" s="4">
        <f t="shared" si="0"/>
        <v>4.7881906741647411</v>
      </c>
      <c r="I13" s="4">
        <v>0</v>
      </c>
      <c r="J13" s="4">
        <v>1359.94</v>
      </c>
      <c r="K13" s="4">
        <f t="shared" si="1"/>
        <v>4.7881906741647411</v>
      </c>
    </row>
    <row r="14" spans="1:11" x14ac:dyDescent="0.3">
      <c r="A14" s="2">
        <v>10</v>
      </c>
      <c r="B14" s="3" t="s">
        <v>22</v>
      </c>
      <c r="C14" s="4">
        <v>1375096.5</v>
      </c>
      <c r="D14" s="4">
        <v>477684.95</v>
      </c>
      <c r="E14" s="4">
        <v>13000</v>
      </c>
      <c r="F14" s="4">
        <v>490684.95</v>
      </c>
      <c r="G14" s="4">
        <f t="shared" si="2"/>
        <v>34.738285640316882</v>
      </c>
      <c r="H14" s="4">
        <f t="shared" si="0"/>
        <v>35.68367383670892</v>
      </c>
      <c r="I14" s="4">
        <v>104300</v>
      </c>
      <c r="J14" s="4">
        <v>594984.94999999995</v>
      </c>
      <c r="K14" s="4">
        <f t="shared" si="1"/>
        <v>43.268596058531159</v>
      </c>
    </row>
    <row r="15" spans="1:11" x14ac:dyDescent="0.3">
      <c r="A15" s="2">
        <v>11</v>
      </c>
      <c r="B15" s="3" t="s">
        <v>23</v>
      </c>
      <c r="C15" s="4">
        <v>15764.85</v>
      </c>
      <c r="D15" s="4">
        <v>7930.73</v>
      </c>
      <c r="E15" s="4">
        <v>0</v>
      </c>
      <c r="F15" s="4">
        <v>7930.73</v>
      </c>
      <c r="G15" s="4">
        <f t="shared" si="2"/>
        <v>50.306409512301101</v>
      </c>
      <c r="H15" s="4">
        <f t="shared" si="0"/>
        <v>50.306409512301101</v>
      </c>
      <c r="I15" s="4">
        <v>0</v>
      </c>
      <c r="J15" s="4">
        <v>7930.73</v>
      </c>
      <c r="K15" s="4">
        <f t="shared" si="1"/>
        <v>50.306409512301101</v>
      </c>
    </row>
    <row r="16" spans="1:11" x14ac:dyDescent="0.3">
      <c r="A16" s="2">
        <v>12</v>
      </c>
      <c r="B16" s="3" t="s">
        <v>24</v>
      </c>
      <c r="C16" s="4">
        <v>4685.8999999999996</v>
      </c>
      <c r="D16" s="4">
        <v>1389.26</v>
      </c>
      <c r="E16" s="4">
        <v>0</v>
      </c>
      <c r="F16" s="4">
        <v>1389.26</v>
      </c>
      <c r="G16" s="4">
        <f t="shared" si="2"/>
        <v>29.647666403465717</v>
      </c>
      <c r="H16" s="4">
        <f t="shared" si="0"/>
        <v>29.647666403465717</v>
      </c>
      <c r="I16" s="4">
        <v>0</v>
      </c>
      <c r="J16" s="4">
        <v>1389.26</v>
      </c>
      <c r="K16" s="4">
        <f t="shared" si="1"/>
        <v>29.647666403465717</v>
      </c>
    </row>
    <row r="17" spans="1:11" x14ac:dyDescent="0.3">
      <c r="A17" s="5" t="s">
        <v>25</v>
      </c>
      <c r="B17" s="6" t="s">
        <v>26</v>
      </c>
      <c r="C17" s="7">
        <v>1806909.38</v>
      </c>
      <c r="D17" s="7">
        <v>613665.92000000004</v>
      </c>
      <c r="E17" s="7">
        <v>13000</v>
      </c>
      <c r="F17" s="7">
        <v>626665.92000000004</v>
      </c>
      <c r="G17" s="7">
        <f t="shared" si="2"/>
        <v>33.962185751672841</v>
      </c>
      <c r="H17" s="7">
        <f t="shared" si="0"/>
        <v>34.681646292632564</v>
      </c>
      <c r="I17" s="7">
        <v>104300</v>
      </c>
      <c r="J17" s="7">
        <v>730965.92</v>
      </c>
      <c r="K17" s="7">
        <f t="shared" si="1"/>
        <v>40.453933555870968</v>
      </c>
    </row>
    <row r="18" spans="1:11" x14ac:dyDescent="0.3">
      <c r="A18" s="2">
        <v>1</v>
      </c>
      <c r="B18" s="3" t="s">
        <v>27</v>
      </c>
      <c r="C18" s="4">
        <v>49464.639999999999</v>
      </c>
      <c r="D18" s="4">
        <v>9715.07</v>
      </c>
      <c r="E18" s="4">
        <v>0</v>
      </c>
      <c r="F18" s="4">
        <v>9715.07</v>
      </c>
      <c r="G18" s="4">
        <f t="shared" si="2"/>
        <v>19.640434055519254</v>
      </c>
      <c r="H18" s="4">
        <f t="shared" si="0"/>
        <v>19.640434055519254</v>
      </c>
      <c r="I18" s="4">
        <v>0</v>
      </c>
      <c r="J18" s="4">
        <v>9715.07</v>
      </c>
      <c r="K18" s="4">
        <f t="shared" si="1"/>
        <v>19.640434055519254</v>
      </c>
    </row>
    <row r="19" spans="1:11" x14ac:dyDescent="0.3">
      <c r="A19" s="2">
        <v>2</v>
      </c>
      <c r="B19" s="3" t="s">
        <v>28</v>
      </c>
      <c r="C19" s="4">
        <v>4938</v>
      </c>
      <c r="D19" s="4">
        <v>85.58</v>
      </c>
      <c r="E19" s="4">
        <v>0</v>
      </c>
      <c r="F19" s="4">
        <v>85.58</v>
      </c>
      <c r="G19" s="4">
        <f t="shared" si="2"/>
        <v>1.7330903199675982</v>
      </c>
      <c r="H19" s="4">
        <f t="shared" si="0"/>
        <v>1.7330903199675982</v>
      </c>
      <c r="I19" s="4">
        <v>0</v>
      </c>
      <c r="J19" s="4">
        <v>85.58</v>
      </c>
      <c r="K19" s="4">
        <f t="shared" si="1"/>
        <v>1.7330903199675982</v>
      </c>
    </row>
    <row r="20" spans="1:11" x14ac:dyDescent="0.3">
      <c r="A20" s="2">
        <v>3</v>
      </c>
      <c r="B20" s="3" t="s">
        <v>29</v>
      </c>
      <c r="C20" s="4">
        <v>115159.94</v>
      </c>
      <c r="D20" s="4">
        <v>23252.46</v>
      </c>
      <c r="E20" s="4">
        <v>0</v>
      </c>
      <c r="F20" s="4">
        <v>23252.46</v>
      </c>
      <c r="G20" s="4">
        <f t="shared" si="2"/>
        <v>20.191448519337541</v>
      </c>
      <c r="H20" s="4">
        <f t="shared" si="0"/>
        <v>20.191448519337541</v>
      </c>
      <c r="I20" s="4">
        <v>0</v>
      </c>
      <c r="J20" s="4">
        <v>23252.46</v>
      </c>
      <c r="K20" s="4">
        <f t="shared" si="1"/>
        <v>20.191448519337541</v>
      </c>
    </row>
    <row r="21" spans="1:11" x14ac:dyDescent="0.3">
      <c r="A21" s="2">
        <v>4</v>
      </c>
      <c r="B21" s="3" t="s">
        <v>30</v>
      </c>
      <c r="C21" s="4">
        <v>64433.18</v>
      </c>
      <c r="D21" s="4">
        <v>22590.23</v>
      </c>
      <c r="E21" s="4">
        <v>0</v>
      </c>
      <c r="F21" s="4">
        <v>22590.23</v>
      </c>
      <c r="G21" s="4">
        <f t="shared" si="2"/>
        <v>35.05993340698069</v>
      </c>
      <c r="H21" s="4">
        <f t="shared" si="0"/>
        <v>35.05993340698069</v>
      </c>
      <c r="I21" s="4">
        <v>0</v>
      </c>
      <c r="J21" s="4">
        <v>22590.23</v>
      </c>
      <c r="K21" s="4">
        <f t="shared" si="1"/>
        <v>35.05993340698069</v>
      </c>
    </row>
    <row r="22" spans="1:11" x14ac:dyDescent="0.3">
      <c r="A22" s="2">
        <v>5</v>
      </c>
      <c r="B22" s="3" t="s">
        <v>31</v>
      </c>
      <c r="C22" s="4">
        <v>11753.26</v>
      </c>
      <c r="D22" s="4">
        <v>3811.96</v>
      </c>
      <c r="E22" s="4">
        <v>0</v>
      </c>
      <c r="F22" s="4">
        <v>3811.96</v>
      </c>
      <c r="G22" s="4">
        <f t="shared" si="2"/>
        <v>32.433214274167341</v>
      </c>
      <c r="H22" s="4">
        <f t="shared" si="0"/>
        <v>32.433214274167341</v>
      </c>
      <c r="I22" s="4">
        <v>0</v>
      </c>
      <c r="J22" s="4">
        <v>3811.96</v>
      </c>
      <c r="K22" s="4">
        <f t="shared" si="1"/>
        <v>32.433214274167341</v>
      </c>
    </row>
    <row r="23" spans="1:11" x14ac:dyDescent="0.3">
      <c r="A23" s="2">
        <v>6</v>
      </c>
      <c r="B23" s="3" t="s">
        <v>32</v>
      </c>
      <c r="C23" s="4">
        <v>23872.560000000001</v>
      </c>
      <c r="D23" s="4">
        <v>15689.16</v>
      </c>
      <c r="E23" s="4">
        <v>0</v>
      </c>
      <c r="F23" s="4">
        <v>15689.16</v>
      </c>
      <c r="G23" s="4">
        <f t="shared" si="2"/>
        <v>65.720475726105619</v>
      </c>
      <c r="H23" s="4">
        <f t="shared" si="0"/>
        <v>65.720475726105619</v>
      </c>
      <c r="I23" s="4">
        <v>0</v>
      </c>
      <c r="J23" s="4">
        <v>15689.16</v>
      </c>
      <c r="K23" s="4">
        <f t="shared" si="1"/>
        <v>65.720475726105619</v>
      </c>
    </row>
    <row r="24" spans="1:11" x14ac:dyDescent="0.3">
      <c r="A24" s="2">
        <v>7</v>
      </c>
      <c r="B24" s="3" t="s">
        <v>33</v>
      </c>
      <c r="C24" s="4">
        <v>21474.61</v>
      </c>
      <c r="D24" s="4">
        <v>4335.21</v>
      </c>
      <c r="E24" s="4">
        <v>0</v>
      </c>
      <c r="F24" s="4">
        <v>4335.21</v>
      </c>
      <c r="G24" s="4">
        <f t="shared" si="2"/>
        <v>20.187607597995957</v>
      </c>
      <c r="H24" s="4">
        <f t="shared" si="0"/>
        <v>20.187607597995957</v>
      </c>
      <c r="I24" s="4">
        <v>0</v>
      </c>
      <c r="J24" s="4">
        <v>4335.21</v>
      </c>
      <c r="K24" s="4">
        <f t="shared" si="1"/>
        <v>20.187607597995957</v>
      </c>
    </row>
    <row r="25" spans="1:11" x14ac:dyDescent="0.3">
      <c r="A25" s="5" t="s">
        <v>34</v>
      </c>
      <c r="B25" s="6" t="s">
        <v>26</v>
      </c>
      <c r="C25" s="7">
        <v>291096.19</v>
      </c>
      <c r="D25" s="7">
        <v>79479.67</v>
      </c>
      <c r="E25" s="7">
        <v>0</v>
      </c>
      <c r="F25" s="7">
        <v>79479.67</v>
      </c>
      <c r="G25" s="7">
        <f t="shared" si="2"/>
        <v>27.303576182154771</v>
      </c>
      <c r="H25" s="7">
        <f t="shared" si="0"/>
        <v>27.303576182154771</v>
      </c>
      <c r="I25" s="7">
        <v>0</v>
      </c>
      <c r="J25" s="7">
        <v>79479.67</v>
      </c>
      <c r="K25" s="7">
        <f t="shared" si="1"/>
        <v>27.303576182154771</v>
      </c>
    </row>
    <row r="26" spans="1:11" x14ac:dyDescent="0.3">
      <c r="A26" s="2">
        <v>1</v>
      </c>
      <c r="B26" s="3" t="s">
        <v>35</v>
      </c>
      <c r="C26" s="4">
        <v>1488.61</v>
      </c>
      <c r="D26" s="4">
        <v>3317.71</v>
      </c>
      <c r="E26" s="4">
        <v>0</v>
      </c>
      <c r="F26" s="4">
        <v>3317.71</v>
      </c>
      <c r="G26" s="4">
        <f t="shared" si="2"/>
        <v>222.87301576638612</v>
      </c>
      <c r="H26" s="4">
        <f t="shared" si="0"/>
        <v>222.87301576638612</v>
      </c>
      <c r="I26" s="4">
        <v>0</v>
      </c>
      <c r="J26" s="4">
        <v>3317.71</v>
      </c>
      <c r="K26" s="4">
        <f t="shared" si="1"/>
        <v>222.87301576638612</v>
      </c>
    </row>
    <row r="27" spans="1:11" x14ac:dyDescent="0.3">
      <c r="A27" s="5" t="s">
        <v>36</v>
      </c>
      <c r="B27" s="6" t="s">
        <v>26</v>
      </c>
      <c r="C27" s="7">
        <v>1488.61</v>
      </c>
      <c r="D27" s="7">
        <v>3317.71</v>
      </c>
      <c r="E27" s="7">
        <v>0</v>
      </c>
      <c r="F27" s="7">
        <v>3317.71</v>
      </c>
      <c r="G27" s="7">
        <f t="shared" si="2"/>
        <v>222.87301576638612</v>
      </c>
      <c r="H27" s="7">
        <f t="shared" si="0"/>
        <v>222.87301576638612</v>
      </c>
      <c r="I27" s="7">
        <v>0</v>
      </c>
      <c r="J27" s="7">
        <v>3317.71</v>
      </c>
      <c r="K27" s="7">
        <f t="shared" si="1"/>
        <v>222.87301576638612</v>
      </c>
    </row>
    <row r="28" spans="1:11" x14ac:dyDescent="0.3">
      <c r="A28" s="2">
        <v>1</v>
      </c>
      <c r="B28" s="3" t="s">
        <v>37</v>
      </c>
      <c r="C28" s="4">
        <v>101151.73</v>
      </c>
      <c r="D28" s="4">
        <v>32342.73</v>
      </c>
      <c r="E28" s="4">
        <v>0</v>
      </c>
      <c r="F28" s="4">
        <v>32342.73</v>
      </c>
      <c r="G28" s="4">
        <f t="shared" si="2"/>
        <v>31.974470431697018</v>
      </c>
      <c r="H28" s="4">
        <f t="shared" si="0"/>
        <v>31.974470431697018</v>
      </c>
      <c r="I28" s="4">
        <v>92838.76</v>
      </c>
      <c r="J28" s="4">
        <v>125181.49</v>
      </c>
      <c r="K28" s="4">
        <f t="shared" si="1"/>
        <v>123.7561532561035</v>
      </c>
    </row>
    <row r="29" spans="1:11" x14ac:dyDescent="0.3">
      <c r="A29" s="5" t="s">
        <v>38</v>
      </c>
      <c r="B29" s="6" t="s">
        <v>26</v>
      </c>
      <c r="C29" s="7">
        <v>101151.73</v>
      </c>
      <c r="D29" s="7">
        <v>32342.73</v>
      </c>
      <c r="E29" s="7">
        <v>0</v>
      </c>
      <c r="F29" s="7">
        <v>32342.73</v>
      </c>
      <c r="G29" s="7">
        <f t="shared" si="2"/>
        <v>31.974470431697018</v>
      </c>
      <c r="H29" s="7">
        <f t="shared" si="0"/>
        <v>31.974470431697018</v>
      </c>
      <c r="I29" s="7">
        <v>92838.76</v>
      </c>
      <c r="J29" s="7">
        <v>125181.49</v>
      </c>
      <c r="K29" s="7">
        <f t="shared" si="1"/>
        <v>123.7561532561035</v>
      </c>
    </row>
    <row r="30" spans="1:11" x14ac:dyDescent="0.3">
      <c r="A30" s="2">
        <v>1</v>
      </c>
      <c r="B30" s="3" t="s">
        <v>39</v>
      </c>
      <c r="C30" s="4">
        <v>43204.1</v>
      </c>
      <c r="D30" s="4">
        <v>34777.5</v>
      </c>
      <c r="E30" s="4">
        <v>0</v>
      </c>
      <c r="F30" s="4">
        <v>34777.5</v>
      </c>
      <c r="G30" s="4">
        <f t="shared" si="2"/>
        <v>80.495832571445774</v>
      </c>
      <c r="H30" s="4">
        <f t="shared" si="0"/>
        <v>80.495832571445774</v>
      </c>
      <c r="I30" s="4">
        <v>7736</v>
      </c>
      <c r="J30" s="4">
        <v>42513.5</v>
      </c>
      <c r="K30" s="4">
        <f t="shared" si="1"/>
        <v>98.401540594526921</v>
      </c>
    </row>
    <row r="31" spans="1:11" x14ac:dyDescent="0.3">
      <c r="A31" s="5" t="s">
        <v>40</v>
      </c>
      <c r="B31" s="6" t="s">
        <v>26</v>
      </c>
      <c r="C31" s="7">
        <v>43204.1</v>
      </c>
      <c r="D31" s="7">
        <v>34777.5</v>
      </c>
      <c r="E31" s="7">
        <v>0</v>
      </c>
      <c r="F31" s="7">
        <v>34777.5</v>
      </c>
      <c r="G31" s="7">
        <f t="shared" si="2"/>
        <v>80.495832571445774</v>
      </c>
      <c r="H31" s="7">
        <f t="shared" si="0"/>
        <v>80.495832571445774</v>
      </c>
      <c r="I31" s="7">
        <v>7736</v>
      </c>
      <c r="J31" s="7">
        <v>42513.5</v>
      </c>
      <c r="K31" s="7">
        <f t="shared" si="1"/>
        <v>98.401540594526921</v>
      </c>
    </row>
    <row r="32" spans="1:11" x14ac:dyDescent="0.3">
      <c r="A32" s="5" t="s">
        <v>41</v>
      </c>
      <c r="B32" s="6" t="s">
        <v>26</v>
      </c>
      <c r="C32" s="7">
        <f>C17+C25+C27+C29+C31</f>
        <v>2243850.0099999998</v>
      </c>
      <c r="D32" s="7">
        <f t="shared" ref="D32:F32" si="3">D17+D25+D27+D29+D31</f>
        <v>763583.53</v>
      </c>
      <c r="E32" s="7">
        <f t="shared" si="3"/>
        <v>13000</v>
      </c>
      <c r="F32" s="7">
        <f t="shared" si="3"/>
        <v>776583.53</v>
      </c>
      <c r="G32" s="7">
        <f t="shared" si="2"/>
        <v>34.03006112694672</v>
      </c>
      <c r="H32" s="7">
        <f t="shared" si="0"/>
        <v>34.609422489874895</v>
      </c>
      <c r="I32" s="7">
        <f t="shared" ref="I32:J32" si="4">I17+I25+I27+I29+I31</f>
        <v>204874.76</v>
      </c>
      <c r="J32" s="7">
        <f t="shared" si="4"/>
        <v>981458.29</v>
      </c>
      <c r="K32" s="7">
        <f t="shared" si="1"/>
        <v>43.739924042427425</v>
      </c>
    </row>
    <row r="33" spans="1:11" x14ac:dyDescent="0.3">
      <c r="A33" s="2">
        <v>1</v>
      </c>
      <c r="B33" s="3" t="s">
        <v>42</v>
      </c>
      <c r="C33" s="4">
        <v>0</v>
      </c>
      <c r="D33" s="4">
        <v>7817.61</v>
      </c>
      <c r="E33" s="4">
        <v>0</v>
      </c>
      <c r="F33" s="4">
        <v>7817.61</v>
      </c>
      <c r="G33" s="4">
        <v>0</v>
      </c>
      <c r="H33" s="4">
        <v>0</v>
      </c>
      <c r="I33" s="4">
        <v>0</v>
      </c>
      <c r="J33" s="4">
        <v>7817.61</v>
      </c>
      <c r="K33" s="4">
        <v>0</v>
      </c>
    </row>
    <row r="34" spans="1:11" x14ac:dyDescent="0.3">
      <c r="A34" s="8">
        <v>2</v>
      </c>
      <c r="B34" s="8" t="s">
        <v>43</v>
      </c>
      <c r="C34" s="9">
        <v>0</v>
      </c>
      <c r="D34" s="9">
        <v>113895.86</v>
      </c>
      <c r="E34" s="9">
        <v>0</v>
      </c>
      <c r="F34" s="9">
        <v>113895.86</v>
      </c>
      <c r="G34" s="9">
        <v>0</v>
      </c>
      <c r="H34" s="9">
        <v>0</v>
      </c>
      <c r="I34" s="9">
        <v>0</v>
      </c>
      <c r="J34" s="9">
        <v>113895.86</v>
      </c>
      <c r="K34" s="9">
        <v>0</v>
      </c>
    </row>
    <row r="35" spans="1:11" x14ac:dyDescent="0.3">
      <c r="A35" s="10" t="s">
        <v>44</v>
      </c>
      <c r="B35" s="10" t="s">
        <v>26</v>
      </c>
      <c r="C35" s="11">
        <f>C32+C33+C34</f>
        <v>2243850.0099999998</v>
      </c>
      <c r="D35" s="11">
        <f t="shared" ref="D35:F35" si="5">D32+D33+D34</f>
        <v>885297</v>
      </c>
      <c r="E35" s="11">
        <f t="shared" si="5"/>
        <v>13000</v>
      </c>
      <c r="F35" s="11">
        <f t="shared" si="5"/>
        <v>898297</v>
      </c>
      <c r="G35" s="11">
        <f t="shared" si="2"/>
        <v>39.45437511663269</v>
      </c>
      <c r="H35" s="11">
        <f t="shared" si="0"/>
        <v>40.033736479560865</v>
      </c>
      <c r="I35" s="11">
        <f t="shared" ref="I35:J35" si="6">I32+I33+I34</f>
        <v>204874.76</v>
      </c>
      <c r="J35" s="11">
        <f t="shared" si="6"/>
        <v>1103171.76</v>
      </c>
      <c r="K35" s="11">
        <f t="shared" si="1"/>
        <v>49.164238032113388</v>
      </c>
    </row>
  </sheetData>
  <mergeCells count="3">
    <mergeCell ref="A1:K1"/>
    <mergeCell ref="A2:K2"/>
    <mergeCell ref="A3:K3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7E84-2F17-4534-9F9D-24392EF31002}">
  <dimension ref="A1:H29"/>
  <sheetViews>
    <sheetView workbookViewId="0">
      <selection sqref="A1:H29"/>
    </sheetView>
  </sheetViews>
  <sheetFormatPr defaultRowHeight="14.4" x14ac:dyDescent="0.3"/>
  <sheetData>
    <row r="1" spans="1:8" ht="21.6" customHeight="1" x14ac:dyDescent="0.3">
      <c r="A1" s="284">
        <v>20</v>
      </c>
      <c r="B1" s="284"/>
      <c r="C1" s="284"/>
      <c r="D1" s="284"/>
      <c r="E1" s="284"/>
      <c r="F1" s="284"/>
      <c r="G1" s="284"/>
      <c r="H1" s="284"/>
    </row>
    <row r="2" spans="1:8" ht="18" x14ac:dyDescent="0.3">
      <c r="A2" s="268" t="s">
        <v>221</v>
      </c>
      <c r="B2" s="269"/>
      <c r="C2" s="269"/>
      <c r="D2" s="269"/>
      <c r="E2" s="269"/>
      <c r="F2" s="269"/>
      <c r="G2" s="269"/>
      <c r="H2" s="270"/>
    </row>
    <row r="3" spans="1:8" ht="18" x14ac:dyDescent="0.3">
      <c r="A3" s="271" t="s">
        <v>220</v>
      </c>
      <c r="B3" s="272"/>
      <c r="C3" s="272"/>
      <c r="D3" s="272"/>
      <c r="E3" s="272"/>
      <c r="F3" s="272"/>
      <c r="G3" s="272"/>
      <c r="H3" s="273"/>
    </row>
    <row r="4" spans="1:8" ht="18" x14ac:dyDescent="0.3">
      <c r="A4" s="274" t="s">
        <v>210</v>
      </c>
      <c r="B4" s="275"/>
      <c r="C4" s="275"/>
      <c r="D4" s="275"/>
      <c r="E4" s="275"/>
      <c r="F4" s="275"/>
      <c r="G4" s="275"/>
      <c r="H4" s="276"/>
    </row>
    <row r="5" spans="1:8" x14ac:dyDescent="0.3">
      <c r="A5" s="286" t="s">
        <v>2</v>
      </c>
      <c r="B5" s="286" t="s">
        <v>154</v>
      </c>
      <c r="C5" s="288" t="s">
        <v>212</v>
      </c>
      <c r="D5" s="289"/>
      <c r="E5" s="288" t="s">
        <v>155</v>
      </c>
      <c r="F5" s="289"/>
      <c r="G5" s="288" t="s">
        <v>156</v>
      </c>
      <c r="H5" s="289"/>
    </row>
    <row r="6" spans="1:8" x14ac:dyDescent="0.3">
      <c r="A6" s="287"/>
      <c r="B6" s="287"/>
      <c r="C6" s="142" t="s">
        <v>58</v>
      </c>
      <c r="D6" s="143" t="s">
        <v>218</v>
      </c>
      <c r="E6" s="142" t="s">
        <v>58</v>
      </c>
      <c r="F6" s="143" t="s">
        <v>218</v>
      </c>
      <c r="G6" s="142" t="s">
        <v>58</v>
      </c>
      <c r="H6" s="143" t="s">
        <v>218</v>
      </c>
    </row>
    <row r="7" spans="1:8" x14ac:dyDescent="0.3">
      <c r="A7" s="98">
        <v>1</v>
      </c>
      <c r="B7" s="8" t="s">
        <v>22</v>
      </c>
      <c r="C7" s="8">
        <v>7137</v>
      </c>
      <c r="D7" s="9">
        <v>8544.31</v>
      </c>
      <c r="E7" s="8">
        <v>3805</v>
      </c>
      <c r="F7" s="9">
        <v>3627.8499999999995</v>
      </c>
      <c r="G7" s="8">
        <v>2063</v>
      </c>
      <c r="H7" s="9">
        <v>1161.4100000000001</v>
      </c>
    </row>
    <row r="8" spans="1:8" x14ac:dyDescent="0.3">
      <c r="A8" s="98">
        <v>2</v>
      </c>
      <c r="B8" s="8" t="s">
        <v>13</v>
      </c>
      <c r="C8" s="8">
        <v>86</v>
      </c>
      <c r="D8" s="9">
        <v>88.820000000000007</v>
      </c>
      <c r="E8" s="8">
        <v>49</v>
      </c>
      <c r="F8" s="9">
        <v>44.41</v>
      </c>
      <c r="G8" s="8">
        <v>26</v>
      </c>
      <c r="H8" s="9">
        <v>12.82</v>
      </c>
    </row>
    <row r="9" spans="1:8" x14ac:dyDescent="0.3">
      <c r="A9" s="98">
        <v>3</v>
      </c>
      <c r="B9" s="8" t="s">
        <v>14</v>
      </c>
      <c r="C9" s="8">
        <v>123</v>
      </c>
      <c r="D9" s="9">
        <v>252.45999999999998</v>
      </c>
      <c r="E9" s="8">
        <v>16</v>
      </c>
      <c r="F9" s="9">
        <v>41.53</v>
      </c>
      <c r="G9" s="8">
        <v>15</v>
      </c>
      <c r="H9" s="9">
        <v>29.61</v>
      </c>
    </row>
    <row r="10" spans="1:8" x14ac:dyDescent="0.3">
      <c r="A10" s="98">
        <v>4</v>
      </c>
      <c r="B10" s="8" t="s">
        <v>15</v>
      </c>
      <c r="C10" s="8">
        <v>14</v>
      </c>
      <c r="D10" s="9">
        <v>15.12</v>
      </c>
      <c r="E10" s="8">
        <v>0</v>
      </c>
      <c r="F10" s="9">
        <v>0</v>
      </c>
      <c r="G10" s="8">
        <v>0</v>
      </c>
      <c r="H10" s="9">
        <v>0</v>
      </c>
    </row>
    <row r="11" spans="1:8" x14ac:dyDescent="0.3">
      <c r="A11" s="98">
        <v>5</v>
      </c>
      <c r="B11" s="8" t="s">
        <v>16</v>
      </c>
      <c r="C11" s="8">
        <v>43</v>
      </c>
      <c r="D11" s="9">
        <v>27.96</v>
      </c>
      <c r="E11" s="8">
        <v>13</v>
      </c>
      <c r="F11" s="9">
        <v>10.81</v>
      </c>
      <c r="G11" s="8">
        <v>12</v>
      </c>
      <c r="H11" s="9">
        <v>2.0499999999999998</v>
      </c>
    </row>
    <row r="12" spans="1:8" x14ac:dyDescent="0.3">
      <c r="A12" s="98">
        <v>6</v>
      </c>
      <c r="B12" s="8" t="s">
        <v>17</v>
      </c>
      <c r="C12" s="8">
        <v>120</v>
      </c>
      <c r="D12" s="9">
        <v>106.72</v>
      </c>
      <c r="E12" s="8">
        <v>2</v>
      </c>
      <c r="F12" s="9">
        <v>6.79</v>
      </c>
      <c r="G12" s="8">
        <v>2</v>
      </c>
      <c r="H12" s="9">
        <v>6.79</v>
      </c>
    </row>
    <row r="13" spans="1:8" x14ac:dyDescent="0.3">
      <c r="A13" s="98">
        <v>7</v>
      </c>
      <c r="B13" s="8" t="s">
        <v>18</v>
      </c>
      <c r="C13" s="8">
        <v>0</v>
      </c>
      <c r="D13" s="9">
        <v>0</v>
      </c>
      <c r="E13" s="8">
        <v>0</v>
      </c>
      <c r="F13" s="9">
        <v>0</v>
      </c>
      <c r="G13" s="8">
        <v>0</v>
      </c>
      <c r="H13" s="9">
        <v>0</v>
      </c>
    </row>
    <row r="14" spans="1:8" x14ac:dyDescent="0.3">
      <c r="A14" s="98">
        <v>8</v>
      </c>
      <c r="B14" s="8" t="s">
        <v>19</v>
      </c>
      <c r="C14" s="8">
        <v>7</v>
      </c>
      <c r="D14" s="9">
        <v>14.26</v>
      </c>
      <c r="E14" s="8">
        <v>3</v>
      </c>
      <c r="F14" s="9">
        <v>7.24</v>
      </c>
      <c r="G14" s="8">
        <v>3</v>
      </c>
      <c r="H14" s="9">
        <v>6.21</v>
      </c>
    </row>
    <row r="15" spans="1:8" x14ac:dyDescent="0.3">
      <c r="A15" s="98">
        <v>9</v>
      </c>
      <c r="B15" s="8" t="s">
        <v>20</v>
      </c>
      <c r="C15" s="8">
        <v>80</v>
      </c>
      <c r="D15" s="9">
        <v>150.23000000000002</v>
      </c>
      <c r="E15" s="8">
        <v>33</v>
      </c>
      <c r="F15" s="9">
        <v>76.97999999999999</v>
      </c>
      <c r="G15" s="8">
        <v>29</v>
      </c>
      <c r="H15" s="9">
        <v>27</v>
      </c>
    </row>
    <row r="16" spans="1:8" x14ac:dyDescent="0.3">
      <c r="A16" s="98">
        <v>10</v>
      </c>
      <c r="B16" s="8" t="s">
        <v>214</v>
      </c>
      <c r="C16" s="8">
        <v>1</v>
      </c>
      <c r="D16" s="9">
        <v>0.54</v>
      </c>
      <c r="E16" s="8">
        <v>1</v>
      </c>
      <c r="F16" s="9">
        <v>0.54</v>
      </c>
      <c r="G16" s="8">
        <v>1</v>
      </c>
      <c r="H16" s="9">
        <v>0.54</v>
      </c>
    </row>
    <row r="17" spans="1:8" x14ac:dyDescent="0.3">
      <c r="A17" s="98">
        <v>11</v>
      </c>
      <c r="B17" s="8" t="s">
        <v>23</v>
      </c>
      <c r="C17" s="8">
        <v>8</v>
      </c>
      <c r="D17" s="9">
        <v>4.3499999999999996</v>
      </c>
      <c r="E17" s="8">
        <v>7</v>
      </c>
      <c r="F17" s="9">
        <v>4.3499999999999996</v>
      </c>
      <c r="G17" s="8">
        <v>6</v>
      </c>
      <c r="H17" s="9">
        <v>2.33</v>
      </c>
    </row>
    <row r="18" spans="1:8" x14ac:dyDescent="0.3">
      <c r="A18" s="98">
        <v>12</v>
      </c>
      <c r="B18" s="8" t="s">
        <v>24</v>
      </c>
      <c r="C18" s="8">
        <v>0</v>
      </c>
      <c r="D18" s="9">
        <v>0</v>
      </c>
      <c r="E18" s="8">
        <v>0</v>
      </c>
      <c r="F18" s="9">
        <v>0</v>
      </c>
      <c r="G18" s="8">
        <v>0</v>
      </c>
      <c r="H18" s="9">
        <v>0</v>
      </c>
    </row>
    <row r="19" spans="1:8" x14ac:dyDescent="0.3">
      <c r="A19" s="98">
        <v>13</v>
      </c>
      <c r="B19" s="8" t="s">
        <v>27</v>
      </c>
      <c r="C19" s="8">
        <v>1</v>
      </c>
      <c r="D19" s="9">
        <v>1</v>
      </c>
      <c r="E19" s="8">
        <v>0</v>
      </c>
      <c r="F19" s="9">
        <v>0</v>
      </c>
      <c r="G19" s="8">
        <v>0</v>
      </c>
      <c r="H19" s="9">
        <v>0</v>
      </c>
    </row>
    <row r="20" spans="1:8" x14ac:dyDescent="0.3">
      <c r="A20" s="98">
        <v>14</v>
      </c>
      <c r="B20" s="8" t="s">
        <v>215</v>
      </c>
      <c r="C20" s="8"/>
      <c r="D20" s="9"/>
      <c r="E20" s="8"/>
      <c r="F20" s="9"/>
      <c r="G20" s="8"/>
      <c r="H20" s="9"/>
    </row>
    <row r="21" spans="1:8" x14ac:dyDescent="0.3">
      <c r="A21" s="98">
        <v>15</v>
      </c>
      <c r="B21" s="8" t="s">
        <v>29</v>
      </c>
      <c r="C21" s="8">
        <v>67</v>
      </c>
      <c r="D21" s="9">
        <v>174.01</v>
      </c>
      <c r="E21" s="8">
        <v>0</v>
      </c>
      <c r="F21" s="9">
        <v>0</v>
      </c>
      <c r="G21" s="8">
        <v>0</v>
      </c>
      <c r="H21" s="9">
        <v>0</v>
      </c>
    </row>
    <row r="22" spans="1:8" x14ac:dyDescent="0.3">
      <c r="A22" s="98">
        <v>16</v>
      </c>
      <c r="B22" s="8" t="s">
        <v>30</v>
      </c>
      <c r="C22" s="8">
        <v>0</v>
      </c>
      <c r="D22" s="9">
        <v>0</v>
      </c>
      <c r="E22" s="8">
        <v>0</v>
      </c>
      <c r="F22" s="9">
        <v>0</v>
      </c>
      <c r="G22" s="8">
        <v>0</v>
      </c>
      <c r="H22" s="9">
        <v>0</v>
      </c>
    </row>
    <row r="23" spans="1:8" x14ac:dyDescent="0.3">
      <c r="A23" s="98">
        <v>17</v>
      </c>
      <c r="B23" s="8" t="s">
        <v>31</v>
      </c>
      <c r="C23" s="8">
        <v>0</v>
      </c>
      <c r="D23" s="9">
        <v>0</v>
      </c>
      <c r="E23" s="8">
        <v>0</v>
      </c>
      <c r="F23" s="9">
        <v>0</v>
      </c>
      <c r="G23" s="8">
        <v>0</v>
      </c>
      <c r="H23" s="9">
        <v>0</v>
      </c>
    </row>
    <row r="24" spans="1:8" x14ac:dyDescent="0.3">
      <c r="A24" s="98">
        <v>18</v>
      </c>
      <c r="B24" s="8" t="s">
        <v>32</v>
      </c>
      <c r="C24" s="8"/>
      <c r="D24" s="9"/>
      <c r="E24" s="8"/>
      <c r="F24" s="9"/>
      <c r="G24" s="8"/>
      <c r="H24" s="9"/>
    </row>
    <row r="25" spans="1:8" x14ac:dyDescent="0.3">
      <c r="A25" s="98">
        <v>19</v>
      </c>
      <c r="B25" s="8" t="s">
        <v>35</v>
      </c>
      <c r="C25" s="8">
        <v>1</v>
      </c>
      <c r="D25" s="9">
        <v>5.16</v>
      </c>
      <c r="E25" s="8">
        <v>0</v>
      </c>
      <c r="F25" s="9">
        <v>0</v>
      </c>
      <c r="G25" s="8">
        <v>0</v>
      </c>
      <c r="H25" s="9">
        <v>0</v>
      </c>
    </row>
    <row r="26" spans="1:8" x14ac:dyDescent="0.3">
      <c r="A26" s="98">
        <v>20</v>
      </c>
      <c r="B26" s="8" t="s">
        <v>33</v>
      </c>
      <c r="C26" s="8"/>
      <c r="D26" s="9"/>
      <c r="E26" s="8"/>
      <c r="F26" s="9"/>
      <c r="G26" s="8"/>
      <c r="H26" s="9"/>
    </row>
    <row r="27" spans="1:8" x14ac:dyDescent="0.3">
      <c r="A27" s="98">
        <v>21</v>
      </c>
      <c r="B27" s="8" t="s">
        <v>37</v>
      </c>
      <c r="C27" s="8"/>
      <c r="D27" s="9"/>
      <c r="E27" s="8"/>
      <c r="F27" s="9"/>
      <c r="G27" s="8"/>
      <c r="H27" s="9"/>
    </row>
    <row r="28" spans="1:8" x14ac:dyDescent="0.3">
      <c r="A28" s="98">
        <v>22</v>
      </c>
      <c r="B28" s="8" t="s">
        <v>157</v>
      </c>
      <c r="C28" s="8"/>
      <c r="D28" s="9"/>
      <c r="E28" s="8"/>
      <c r="F28" s="9"/>
      <c r="G28" s="8"/>
      <c r="H28" s="9"/>
    </row>
    <row r="29" spans="1:8" x14ac:dyDescent="0.3">
      <c r="A29" s="282" t="s">
        <v>216</v>
      </c>
      <c r="B29" s="283"/>
      <c r="C29" s="10">
        <v>7688</v>
      </c>
      <c r="D29" s="11">
        <v>9384.9399999999987</v>
      </c>
      <c r="E29" s="10">
        <v>3929</v>
      </c>
      <c r="F29" s="11">
        <v>3820.4999999999991</v>
      </c>
      <c r="G29" s="10">
        <v>2157</v>
      </c>
      <c r="H29" s="11">
        <v>1248.7599999999998</v>
      </c>
    </row>
  </sheetData>
  <mergeCells count="10">
    <mergeCell ref="A1:H1"/>
    <mergeCell ref="A29:B29"/>
    <mergeCell ref="A5:A6"/>
    <mergeCell ref="B5:B6"/>
    <mergeCell ref="C5:D5"/>
    <mergeCell ref="E5:F5"/>
    <mergeCell ref="G5:H5"/>
    <mergeCell ref="A2:H2"/>
    <mergeCell ref="A3:H3"/>
    <mergeCell ref="A4:H4"/>
  </mergeCells>
  <pageMargins left="1.2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7FFE-94CC-4770-9E73-242B9F4F1967}">
  <dimension ref="A1:X32"/>
  <sheetViews>
    <sheetView workbookViewId="0">
      <selection sqref="A1:X32"/>
    </sheetView>
  </sheetViews>
  <sheetFormatPr defaultRowHeight="14.4" x14ac:dyDescent="0.3"/>
  <cols>
    <col min="1" max="1" width="8" bestFit="1" customWidth="1"/>
    <col min="2" max="2" width="10.6640625" bestFit="1" customWidth="1"/>
    <col min="3" max="3" width="5" bestFit="1" customWidth="1"/>
    <col min="4" max="4" width="8" bestFit="1" customWidth="1"/>
    <col min="5" max="5" width="4" bestFit="1" customWidth="1"/>
    <col min="6" max="6" width="7.5546875" customWidth="1"/>
    <col min="7" max="7" width="4" bestFit="1" customWidth="1"/>
    <col min="8" max="8" width="6.5546875" bestFit="1" customWidth="1"/>
    <col min="9" max="9" width="4" bestFit="1" customWidth="1"/>
    <col min="10" max="10" width="5.5546875" bestFit="1" customWidth="1"/>
    <col min="11" max="11" width="4" bestFit="1" customWidth="1"/>
    <col min="12" max="12" width="6.5546875" bestFit="1" customWidth="1"/>
    <col min="13" max="13" width="4" bestFit="1" customWidth="1"/>
    <col min="14" max="14" width="7.5546875" bestFit="1" customWidth="1"/>
    <col min="15" max="15" width="4" bestFit="1" customWidth="1"/>
    <col min="16" max="16" width="6.5546875" bestFit="1" customWidth="1"/>
    <col min="17" max="17" width="4" bestFit="1" customWidth="1"/>
    <col min="18" max="18" width="6.5546875" bestFit="1" customWidth="1"/>
    <col min="19" max="19" width="4" bestFit="1" customWidth="1"/>
    <col min="20" max="20" width="5" bestFit="1" customWidth="1"/>
    <col min="21" max="21" width="4" bestFit="1" customWidth="1"/>
    <col min="22" max="22" width="6.5546875" bestFit="1" customWidth="1"/>
    <col min="23" max="23" width="5" bestFit="1" customWidth="1"/>
    <col min="24" max="24" width="8.5546875" bestFit="1" customWidth="1"/>
  </cols>
  <sheetData>
    <row r="1" spans="1:24" ht="15.6" x14ac:dyDescent="0.3">
      <c r="A1" s="158">
        <v>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  <c r="U1" s="158"/>
      <c r="V1" s="159"/>
      <c r="W1" s="158"/>
      <c r="X1" s="159"/>
    </row>
    <row r="2" spans="1:24" ht="21" x14ac:dyDescent="0.3">
      <c r="A2" s="160" t="s">
        <v>45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1"/>
      <c r="V2" s="162"/>
      <c r="W2" s="161"/>
      <c r="X2" s="162"/>
    </row>
    <row r="3" spans="1:24" ht="15.6" x14ac:dyDescent="0.3">
      <c r="A3" s="163" t="s">
        <v>46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5"/>
      <c r="U3" s="164"/>
      <c r="V3" s="165"/>
      <c r="W3" s="164"/>
      <c r="X3" s="165"/>
    </row>
    <row r="4" spans="1:24" x14ac:dyDescent="0.3">
      <c r="A4" s="156" t="s">
        <v>2</v>
      </c>
      <c r="B4" s="156" t="s">
        <v>3</v>
      </c>
      <c r="C4" s="156" t="s">
        <v>47</v>
      </c>
      <c r="D4" s="156"/>
      <c r="E4" s="156" t="s">
        <v>48</v>
      </c>
      <c r="F4" s="156"/>
      <c r="G4" s="156" t="s">
        <v>49</v>
      </c>
      <c r="H4" s="156"/>
      <c r="I4" s="156" t="s">
        <v>50</v>
      </c>
      <c r="J4" s="156"/>
      <c r="K4" s="156" t="s">
        <v>51</v>
      </c>
      <c r="L4" s="156"/>
      <c r="M4" s="156" t="s">
        <v>52</v>
      </c>
      <c r="N4" s="156"/>
      <c r="O4" s="156" t="s">
        <v>53</v>
      </c>
      <c r="P4" s="156"/>
      <c r="Q4" s="156" t="s">
        <v>54</v>
      </c>
      <c r="R4" s="156"/>
      <c r="S4" s="156" t="s">
        <v>55</v>
      </c>
      <c r="T4" s="157"/>
      <c r="U4" s="156" t="s">
        <v>56</v>
      </c>
      <c r="V4" s="157"/>
      <c r="W4" s="156" t="s">
        <v>57</v>
      </c>
      <c r="X4" s="157"/>
    </row>
    <row r="5" spans="1:24" x14ac:dyDescent="0.3">
      <c r="A5" s="156"/>
      <c r="B5" s="156"/>
      <c r="C5" s="14" t="s">
        <v>58</v>
      </c>
      <c r="D5" s="13" t="s">
        <v>59</v>
      </c>
      <c r="E5" s="14" t="s">
        <v>58</v>
      </c>
      <c r="F5" s="13" t="s">
        <v>59</v>
      </c>
      <c r="G5" s="14" t="s">
        <v>58</v>
      </c>
      <c r="H5" s="13" t="s">
        <v>59</v>
      </c>
      <c r="I5" s="14" t="s">
        <v>58</v>
      </c>
      <c r="J5" s="13" t="s">
        <v>59</v>
      </c>
      <c r="K5" s="14" t="s">
        <v>58</v>
      </c>
      <c r="L5" s="13" t="s">
        <v>59</v>
      </c>
      <c r="M5" s="14" t="s">
        <v>58</v>
      </c>
      <c r="N5" s="13" t="s">
        <v>59</v>
      </c>
      <c r="O5" s="14" t="s">
        <v>58</v>
      </c>
      <c r="P5" s="13" t="s">
        <v>59</v>
      </c>
      <c r="Q5" s="14" t="s">
        <v>58</v>
      </c>
      <c r="R5" s="13" t="s">
        <v>59</v>
      </c>
      <c r="S5" s="14" t="s">
        <v>58</v>
      </c>
      <c r="T5" s="13" t="s">
        <v>59</v>
      </c>
      <c r="U5" s="14" t="s">
        <v>58</v>
      </c>
      <c r="V5" s="13" t="s">
        <v>59</v>
      </c>
      <c r="W5" s="14" t="s">
        <v>58</v>
      </c>
      <c r="X5" s="13" t="s">
        <v>59</v>
      </c>
    </row>
    <row r="6" spans="1:24" x14ac:dyDescent="0.3">
      <c r="A6" s="15">
        <v>1</v>
      </c>
      <c r="B6" s="15" t="s">
        <v>13</v>
      </c>
      <c r="C6" s="15">
        <v>15</v>
      </c>
      <c r="D6" s="16">
        <v>71.33</v>
      </c>
      <c r="E6" s="15">
        <v>19</v>
      </c>
      <c r="F6" s="16">
        <v>1422.16</v>
      </c>
      <c r="G6" s="15">
        <v>12</v>
      </c>
      <c r="H6" s="16">
        <v>860.81</v>
      </c>
      <c r="I6" s="15">
        <v>0</v>
      </c>
      <c r="J6" s="16">
        <v>0</v>
      </c>
      <c r="K6" s="15">
        <v>3</v>
      </c>
      <c r="L6" s="16">
        <v>364</v>
      </c>
      <c r="M6" s="15">
        <v>61</v>
      </c>
      <c r="N6" s="16">
        <v>882.51</v>
      </c>
      <c r="O6" s="15">
        <v>4</v>
      </c>
      <c r="P6" s="16">
        <v>102.48</v>
      </c>
      <c r="Q6" s="15">
        <v>1</v>
      </c>
      <c r="R6" s="16">
        <v>30</v>
      </c>
      <c r="S6" s="15">
        <v>0</v>
      </c>
      <c r="T6" s="16">
        <v>0</v>
      </c>
      <c r="U6" s="15">
        <v>0</v>
      </c>
      <c r="V6" s="17">
        <v>0</v>
      </c>
      <c r="W6" s="18">
        <v>115</v>
      </c>
      <c r="X6" s="19">
        <v>3733.29</v>
      </c>
    </row>
    <row r="7" spans="1:24" x14ac:dyDescent="0.3">
      <c r="A7" s="20">
        <v>2</v>
      </c>
      <c r="B7" s="20" t="s">
        <v>14</v>
      </c>
      <c r="C7" s="20">
        <v>16</v>
      </c>
      <c r="D7" s="21">
        <v>88.21</v>
      </c>
      <c r="E7" s="20">
        <v>0</v>
      </c>
      <c r="F7" s="21">
        <v>0</v>
      </c>
      <c r="G7" s="20">
        <v>0</v>
      </c>
      <c r="H7" s="21">
        <v>0</v>
      </c>
      <c r="I7" s="20">
        <v>0</v>
      </c>
      <c r="J7" s="21">
        <v>0</v>
      </c>
      <c r="K7" s="20">
        <v>0</v>
      </c>
      <c r="L7" s="21">
        <v>0</v>
      </c>
      <c r="M7" s="20">
        <v>14</v>
      </c>
      <c r="N7" s="21">
        <v>140</v>
      </c>
      <c r="O7" s="20">
        <v>3</v>
      </c>
      <c r="P7" s="21">
        <v>2.5</v>
      </c>
      <c r="Q7" s="20">
        <v>35</v>
      </c>
      <c r="R7" s="21">
        <v>270</v>
      </c>
      <c r="S7" s="20">
        <v>0</v>
      </c>
      <c r="T7" s="21">
        <v>0</v>
      </c>
      <c r="U7" s="20">
        <v>0</v>
      </c>
      <c r="V7" s="22">
        <v>0</v>
      </c>
      <c r="W7" s="18">
        <v>68</v>
      </c>
      <c r="X7" s="19">
        <v>500.71</v>
      </c>
    </row>
    <row r="8" spans="1:24" x14ac:dyDescent="0.3">
      <c r="A8" s="20">
        <v>3</v>
      </c>
      <c r="B8" s="20" t="s">
        <v>15</v>
      </c>
      <c r="C8" s="20">
        <v>0</v>
      </c>
      <c r="D8" s="21">
        <v>0</v>
      </c>
      <c r="E8" s="20">
        <v>0</v>
      </c>
      <c r="F8" s="21">
        <v>0</v>
      </c>
      <c r="G8" s="20">
        <v>0</v>
      </c>
      <c r="H8" s="21">
        <v>0</v>
      </c>
      <c r="I8" s="20">
        <v>0</v>
      </c>
      <c r="J8" s="21">
        <v>0</v>
      </c>
      <c r="K8" s="20">
        <v>0</v>
      </c>
      <c r="L8" s="21">
        <v>0</v>
      </c>
      <c r="M8" s="20">
        <v>0</v>
      </c>
      <c r="N8" s="21">
        <v>0</v>
      </c>
      <c r="O8" s="20">
        <v>0</v>
      </c>
      <c r="P8" s="21">
        <v>0</v>
      </c>
      <c r="Q8" s="20">
        <v>0</v>
      </c>
      <c r="R8" s="21">
        <v>0</v>
      </c>
      <c r="S8" s="20">
        <v>0</v>
      </c>
      <c r="T8" s="21">
        <v>0</v>
      </c>
      <c r="U8" s="20">
        <v>0</v>
      </c>
      <c r="V8" s="22">
        <v>0</v>
      </c>
      <c r="W8" s="18">
        <v>0</v>
      </c>
      <c r="X8" s="19">
        <v>0</v>
      </c>
    </row>
    <row r="9" spans="1:24" x14ac:dyDescent="0.3">
      <c r="A9" s="20">
        <v>4</v>
      </c>
      <c r="B9" s="20" t="s">
        <v>16</v>
      </c>
      <c r="C9" s="20">
        <v>94</v>
      </c>
      <c r="D9" s="21">
        <v>102.33</v>
      </c>
      <c r="E9" s="20">
        <v>0</v>
      </c>
      <c r="F9" s="21">
        <v>0</v>
      </c>
      <c r="G9" s="20">
        <v>0</v>
      </c>
      <c r="H9" s="21">
        <v>0</v>
      </c>
      <c r="I9" s="20">
        <v>0</v>
      </c>
      <c r="J9" s="21">
        <v>0</v>
      </c>
      <c r="K9" s="20">
        <v>0</v>
      </c>
      <c r="L9" s="21">
        <v>0</v>
      </c>
      <c r="M9" s="20">
        <v>0</v>
      </c>
      <c r="N9" s="21">
        <v>0</v>
      </c>
      <c r="O9" s="20">
        <v>0</v>
      </c>
      <c r="P9" s="21">
        <v>0</v>
      </c>
      <c r="Q9" s="20">
        <v>82</v>
      </c>
      <c r="R9" s="21">
        <v>84.88</v>
      </c>
      <c r="S9" s="20">
        <v>0</v>
      </c>
      <c r="T9" s="21">
        <v>0</v>
      </c>
      <c r="U9" s="20">
        <v>5</v>
      </c>
      <c r="V9" s="22">
        <v>1.8</v>
      </c>
      <c r="W9" s="18">
        <v>181</v>
      </c>
      <c r="X9" s="19">
        <v>189.01</v>
      </c>
    </row>
    <row r="10" spans="1:24" x14ac:dyDescent="0.3">
      <c r="A10" s="20">
        <v>5</v>
      </c>
      <c r="B10" s="20" t="s">
        <v>17</v>
      </c>
      <c r="C10" s="20">
        <v>240</v>
      </c>
      <c r="D10" s="21">
        <v>1047.17</v>
      </c>
      <c r="E10" s="20">
        <v>0</v>
      </c>
      <c r="F10" s="21">
        <v>0</v>
      </c>
      <c r="G10" s="20">
        <v>0</v>
      </c>
      <c r="H10" s="21">
        <v>0</v>
      </c>
      <c r="I10" s="20">
        <v>0</v>
      </c>
      <c r="J10" s="21">
        <v>0</v>
      </c>
      <c r="K10" s="20">
        <v>0</v>
      </c>
      <c r="L10" s="21">
        <v>0</v>
      </c>
      <c r="M10" s="20">
        <v>2</v>
      </c>
      <c r="N10" s="21">
        <v>1.5</v>
      </c>
      <c r="O10" s="20">
        <v>0</v>
      </c>
      <c r="P10" s="21">
        <v>0</v>
      </c>
      <c r="Q10" s="20">
        <v>4</v>
      </c>
      <c r="R10" s="21">
        <v>24</v>
      </c>
      <c r="S10" s="20">
        <v>0</v>
      </c>
      <c r="T10" s="21">
        <v>0</v>
      </c>
      <c r="U10" s="20">
        <v>0</v>
      </c>
      <c r="V10" s="22">
        <v>0</v>
      </c>
      <c r="W10" s="18">
        <v>246</v>
      </c>
      <c r="X10" s="19">
        <v>1072.67</v>
      </c>
    </row>
    <row r="11" spans="1:24" x14ac:dyDescent="0.3">
      <c r="A11" s="20">
        <v>6</v>
      </c>
      <c r="B11" s="20" t="s">
        <v>18</v>
      </c>
      <c r="C11" s="20">
        <v>0</v>
      </c>
      <c r="D11" s="21">
        <v>0</v>
      </c>
      <c r="E11" s="20">
        <v>0</v>
      </c>
      <c r="F11" s="21">
        <v>0</v>
      </c>
      <c r="G11" s="20">
        <v>0</v>
      </c>
      <c r="H11" s="21">
        <v>0</v>
      </c>
      <c r="I11" s="20">
        <v>0</v>
      </c>
      <c r="J11" s="21">
        <v>0</v>
      </c>
      <c r="K11" s="20">
        <v>0</v>
      </c>
      <c r="L11" s="21">
        <v>0</v>
      </c>
      <c r="M11" s="20">
        <v>0</v>
      </c>
      <c r="N11" s="21">
        <v>0</v>
      </c>
      <c r="O11" s="20">
        <v>0</v>
      </c>
      <c r="P11" s="21">
        <v>0</v>
      </c>
      <c r="Q11" s="20">
        <v>0</v>
      </c>
      <c r="R11" s="21">
        <v>0</v>
      </c>
      <c r="S11" s="20">
        <v>0</v>
      </c>
      <c r="T11" s="21">
        <v>0</v>
      </c>
      <c r="U11" s="20">
        <v>0</v>
      </c>
      <c r="V11" s="22">
        <v>0</v>
      </c>
      <c r="W11" s="18">
        <v>0</v>
      </c>
      <c r="X11" s="19">
        <v>0</v>
      </c>
    </row>
    <row r="12" spans="1:24" x14ac:dyDescent="0.3">
      <c r="A12" s="20">
        <v>7</v>
      </c>
      <c r="B12" s="20" t="s">
        <v>19</v>
      </c>
      <c r="C12" s="20">
        <v>0</v>
      </c>
      <c r="D12" s="21">
        <v>0</v>
      </c>
      <c r="E12" s="20">
        <v>0</v>
      </c>
      <c r="F12" s="21">
        <v>0</v>
      </c>
      <c r="G12" s="20">
        <v>0</v>
      </c>
      <c r="H12" s="21">
        <v>0</v>
      </c>
      <c r="I12" s="20">
        <v>0</v>
      </c>
      <c r="J12" s="21">
        <v>0</v>
      </c>
      <c r="K12" s="20">
        <v>0</v>
      </c>
      <c r="L12" s="21">
        <v>0</v>
      </c>
      <c r="M12" s="20">
        <v>0</v>
      </c>
      <c r="N12" s="21">
        <v>0</v>
      </c>
      <c r="O12" s="20">
        <v>0</v>
      </c>
      <c r="P12" s="21">
        <v>0</v>
      </c>
      <c r="Q12" s="20">
        <v>0</v>
      </c>
      <c r="R12" s="21">
        <v>0</v>
      </c>
      <c r="S12" s="20">
        <v>0</v>
      </c>
      <c r="T12" s="21">
        <v>0</v>
      </c>
      <c r="U12" s="20">
        <v>10</v>
      </c>
      <c r="V12" s="22">
        <v>70.5</v>
      </c>
      <c r="W12" s="18">
        <v>10</v>
      </c>
      <c r="X12" s="19">
        <v>70.5</v>
      </c>
    </row>
    <row r="13" spans="1:24" x14ac:dyDescent="0.3">
      <c r="A13" s="20">
        <v>8</v>
      </c>
      <c r="B13" s="20" t="s">
        <v>20</v>
      </c>
      <c r="C13" s="20">
        <v>1</v>
      </c>
      <c r="D13" s="21">
        <v>1</v>
      </c>
      <c r="E13" s="20">
        <v>0</v>
      </c>
      <c r="F13" s="21">
        <v>0</v>
      </c>
      <c r="G13" s="20">
        <v>0</v>
      </c>
      <c r="H13" s="21">
        <v>0</v>
      </c>
      <c r="I13" s="20">
        <v>0</v>
      </c>
      <c r="J13" s="21">
        <v>0</v>
      </c>
      <c r="K13" s="20">
        <v>0</v>
      </c>
      <c r="L13" s="21">
        <v>0</v>
      </c>
      <c r="M13" s="20">
        <v>0</v>
      </c>
      <c r="N13" s="21">
        <v>0</v>
      </c>
      <c r="O13" s="20">
        <v>0</v>
      </c>
      <c r="P13" s="21">
        <v>0</v>
      </c>
      <c r="Q13" s="20">
        <v>0</v>
      </c>
      <c r="R13" s="21">
        <v>0</v>
      </c>
      <c r="S13" s="20">
        <v>0</v>
      </c>
      <c r="T13" s="21">
        <v>0</v>
      </c>
      <c r="U13" s="20">
        <v>23</v>
      </c>
      <c r="V13" s="22">
        <v>31.88</v>
      </c>
      <c r="W13" s="18">
        <v>24</v>
      </c>
      <c r="X13" s="19">
        <v>32.880000000000003</v>
      </c>
    </row>
    <row r="14" spans="1:24" x14ac:dyDescent="0.3">
      <c r="A14" s="20">
        <v>9</v>
      </c>
      <c r="B14" s="20" t="s">
        <v>21</v>
      </c>
      <c r="C14" s="20">
        <v>1</v>
      </c>
      <c r="D14" s="21">
        <v>0.54</v>
      </c>
      <c r="E14" s="20">
        <v>0</v>
      </c>
      <c r="F14" s="21">
        <v>0</v>
      </c>
      <c r="G14" s="20">
        <v>0</v>
      </c>
      <c r="H14" s="21">
        <v>0</v>
      </c>
      <c r="I14" s="20">
        <v>1</v>
      </c>
      <c r="J14" s="21">
        <v>5</v>
      </c>
      <c r="K14" s="20">
        <v>0</v>
      </c>
      <c r="L14" s="21">
        <v>0</v>
      </c>
      <c r="M14" s="20">
        <v>0</v>
      </c>
      <c r="N14" s="21">
        <v>0</v>
      </c>
      <c r="O14" s="20">
        <v>0</v>
      </c>
      <c r="P14" s="21">
        <v>0</v>
      </c>
      <c r="Q14" s="20">
        <v>0</v>
      </c>
      <c r="R14" s="21">
        <v>0</v>
      </c>
      <c r="S14" s="20">
        <v>0</v>
      </c>
      <c r="T14" s="21">
        <v>0</v>
      </c>
      <c r="U14" s="20">
        <v>2</v>
      </c>
      <c r="V14" s="22">
        <v>31</v>
      </c>
      <c r="W14" s="18">
        <v>4</v>
      </c>
      <c r="X14" s="19">
        <v>36.54</v>
      </c>
    </row>
    <row r="15" spans="1:24" x14ac:dyDescent="0.3">
      <c r="A15" s="20">
        <v>10</v>
      </c>
      <c r="B15" s="20" t="s">
        <v>22</v>
      </c>
      <c r="C15" s="20">
        <v>4647</v>
      </c>
      <c r="D15" s="21">
        <v>4817.58</v>
      </c>
      <c r="E15" s="20">
        <v>780</v>
      </c>
      <c r="F15" s="21">
        <v>1480.6</v>
      </c>
      <c r="G15" s="20">
        <v>0</v>
      </c>
      <c r="H15" s="21">
        <v>0</v>
      </c>
      <c r="I15" s="20">
        <v>0</v>
      </c>
      <c r="J15" s="21">
        <v>0</v>
      </c>
      <c r="K15" s="20">
        <v>0</v>
      </c>
      <c r="L15" s="21">
        <v>0</v>
      </c>
      <c r="M15" s="20">
        <v>0</v>
      </c>
      <c r="N15" s="21">
        <v>0</v>
      </c>
      <c r="O15" s="20">
        <v>0</v>
      </c>
      <c r="P15" s="21">
        <v>0</v>
      </c>
      <c r="Q15" s="20">
        <v>0</v>
      </c>
      <c r="R15" s="21">
        <v>0</v>
      </c>
      <c r="S15" s="20">
        <v>0</v>
      </c>
      <c r="T15" s="21">
        <v>0</v>
      </c>
      <c r="U15" s="20">
        <v>3</v>
      </c>
      <c r="V15" s="22">
        <v>33.369999999999997</v>
      </c>
      <c r="W15" s="18">
        <v>5430</v>
      </c>
      <c r="X15" s="19">
        <v>6331.55</v>
      </c>
    </row>
    <row r="16" spans="1:24" x14ac:dyDescent="0.3">
      <c r="A16" s="20">
        <v>11</v>
      </c>
      <c r="B16" s="20" t="s">
        <v>23</v>
      </c>
      <c r="C16" s="20">
        <v>34</v>
      </c>
      <c r="D16" s="21">
        <v>28.78</v>
      </c>
      <c r="E16" s="20">
        <v>0</v>
      </c>
      <c r="F16" s="21">
        <v>0</v>
      </c>
      <c r="G16" s="20">
        <v>0</v>
      </c>
      <c r="H16" s="21">
        <v>0</v>
      </c>
      <c r="I16" s="20">
        <v>0</v>
      </c>
      <c r="J16" s="21">
        <v>0</v>
      </c>
      <c r="K16" s="20">
        <v>0</v>
      </c>
      <c r="L16" s="21">
        <v>0</v>
      </c>
      <c r="M16" s="20">
        <v>0</v>
      </c>
      <c r="N16" s="21">
        <v>0</v>
      </c>
      <c r="O16" s="20">
        <v>0</v>
      </c>
      <c r="P16" s="21">
        <v>0</v>
      </c>
      <c r="Q16" s="20">
        <v>0</v>
      </c>
      <c r="R16" s="21">
        <v>0</v>
      </c>
      <c r="S16" s="20">
        <v>0</v>
      </c>
      <c r="T16" s="21">
        <v>0</v>
      </c>
      <c r="U16" s="20">
        <v>0</v>
      </c>
      <c r="V16" s="22">
        <v>0</v>
      </c>
      <c r="W16" s="18">
        <v>34</v>
      </c>
      <c r="X16" s="19">
        <v>28.78</v>
      </c>
    </row>
    <row r="17" spans="1:24" x14ac:dyDescent="0.3">
      <c r="A17" s="20">
        <v>12</v>
      </c>
      <c r="B17" s="20" t="s">
        <v>24</v>
      </c>
      <c r="C17" s="20">
        <v>3</v>
      </c>
      <c r="D17" s="21">
        <v>1.22</v>
      </c>
      <c r="E17" s="20">
        <v>0</v>
      </c>
      <c r="F17" s="21">
        <v>0</v>
      </c>
      <c r="G17" s="20">
        <v>0</v>
      </c>
      <c r="H17" s="21">
        <v>0</v>
      </c>
      <c r="I17" s="20">
        <v>0</v>
      </c>
      <c r="J17" s="21">
        <v>0</v>
      </c>
      <c r="K17" s="20">
        <v>0</v>
      </c>
      <c r="L17" s="21">
        <v>0</v>
      </c>
      <c r="M17" s="20">
        <v>3</v>
      </c>
      <c r="N17" s="21">
        <v>24.97</v>
      </c>
      <c r="O17" s="20">
        <v>0</v>
      </c>
      <c r="P17" s="21">
        <v>0</v>
      </c>
      <c r="Q17" s="20">
        <v>2</v>
      </c>
      <c r="R17" s="21">
        <v>2.64</v>
      </c>
      <c r="S17" s="20">
        <v>0</v>
      </c>
      <c r="T17" s="21">
        <v>0</v>
      </c>
      <c r="U17" s="20">
        <v>0</v>
      </c>
      <c r="V17" s="22">
        <v>0</v>
      </c>
      <c r="W17" s="18">
        <v>8</v>
      </c>
      <c r="X17" s="19">
        <v>28.83</v>
      </c>
    </row>
    <row r="18" spans="1:24" x14ac:dyDescent="0.3">
      <c r="A18" s="23" t="s">
        <v>25</v>
      </c>
      <c r="B18" s="23" t="s">
        <v>26</v>
      </c>
      <c r="C18" s="23">
        <v>5051</v>
      </c>
      <c r="D18" s="24">
        <v>6158.16</v>
      </c>
      <c r="E18" s="23">
        <v>799</v>
      </c>
      <c r="F18" s="24">
        <v>2902.76</v>
      </c>
      <c r="G18" s="23">
        <v>12</v>
      </c>
      <c r="H18" s="24">
        <v>860.81</v>
      </c>
      <c r="I18" s="23">
        <v>1</v>
      </c>
      <c r="J18" s="24">
        <v>5</v>
      </c>
      <c r="K18" s="23">
        <v>3</v>
      </c>
      <c r="L18" s="24">
        <v>364</v>
      </c>
      <c r="M18" s="23">
        <v>80</v>
      </c>
      <c r="N18" s="24">
        <v>1048.98</v>
      </c>
      <c r="O18" s="23">
        <v>7</v>
      </c>
      <c r="P18" s="24">
        <v>104.98</v>
      </c>
      <c r="Q18" s="23">
        <v>124</v>
      </c>
      <c r="R18" s="24">
        <v>411.52</v>
      </c>
      <c r="S18" s="23">
        <v>0</v>
      </c>
      <c r="T18" s="24">
        <v>0</v>
      </c>
      <c r="U18" s="23">
        <v>43</v>
      </c>
      <c r="V18" s="25">
        <v>168.55</v>
      </c>
      <c r="W18" s="26">
        <v>6120</v>
      </c>
      <c r="X18" s="27">
        <v>12024.76</v>
      </c>
    </row>
    <row r="19" spans="1:24" x14ac:dyDescent="0.3">
      <c r="A19" s="20">
        <v>1</v>
      </c>
      <c r="B19" s="20" t="s">
        <v>27</v>
      </c>
      <c r="C19" s="20">
        <v>1</v>
      </c>
      <c r="D19" s="21">
        <v>1.46</v>
      </c>
      <c r="E19" s="20">
        <v>0</v>
      </c>
      <c r="F19" s="21">
        <v>0</v>
      </c>
      <c r="G19" s="20">
        <v>0</v>
      </c>
      <c r="H19" s="21">
        <v>0</v>
      </c>
      <c r="I19" s="20">
        <v>0</v>
      </c>
      <c r="J19" s="21">
        <v>0</v>
      </c>
      <c r="K19" s="20">
        <v>0</v>
      </c>
      <c r="L19" s="21">
        <v>0</v>
      </c>
      <c r="M19" s="20">
        <v>0</v>
      </c>
      <c r="N19" s="21">
        <v>0</v>
      </c>
      <c r="O19" s="20">
        <v>0</v>
      </c>
      <c r="P19" s="21">
        <v>0</v>
      </c>
      <c r="Q19" s="20">
        <v>56</v>
      </c>
      <c r="R19" s="21">
        <v>202.92</v>
      </c>
      <c r="S19" s="20">
        <v>0</v>
      </c>
      <c r="T19" s="21">
        <v>0</v>
      </c>
      <c r="U19" s="20">
        <v>0</v>
      </c>
      <c r="V19" s="22">
        <v>0</v>
      </c>
      <c r="W19" s="18">
        <v>57</v>
      </c>
      <c r="X19" s="19">
        <v>204.38</v>
      </c>
    </row>
    <row r="20" spans="1:24" x14ac:dyDescent="0.3">
      <c r="A20" s="20">
        <v>2</v>
      </c>
      <c r="B20" s="20" t="s">
        <v>28</v>
      </c>
      <c r="C20" s="20">
        <v>0</v>
      </c>
      <c r="D20" s="21">
        <v>0</v>
      </c>
      <c r="E20" s="20">
        <v>0</v>
      </c>
      <c r="F20" s="21">
        <v>0</v>
      </c>
      <c r="G20" s="20">
        <v>0</v>
      </c>
      <c r="H20" s="21">
        <v>0</v>
      </c>
      <c r="I20" s="20">
        <v>0</v>
      </c>
      <c r="J20" s="21">
        <v>0</v>
      </c>
      <c r="K20" s="20">
        <v>0</v>
      </c>
      <c r="L20" s="21">
        <v>0</v>
      </c>
      <c r="M20" s="20">
        <v>0</v>
      </c>
      <c r="N20" s="21">
        <v>0</v>
      </c>
      <c r="O20" s="20">
        <v>0</v>
      </c>
      <c r="P20" s="21">
        <v>0</v>
      </c>
      <c r="Q20" s="20">
        <v>0</v>
      </c>
      <c r="R20" s="21">
        <v>0</v>
      </c>
      <c r="S20" s="20">
        <v>0</v>
      </c>
      <c r="T20" s="21">
        <v>0</v>
      </c>
      <c r="U20" s="20">
        <v>0</v>
      </c>
      <c r="V20" s="22">
        <v>0</v>
      </c>
      <c r="W20" s="18">
        <v>0</v>
      </c>
      <c r="X20" s="19">
        <v>0</v>
      </c>
    </row>
    <row r="21" spans="1:24" x14ac:dyDescent="0.3">
      <c r="A21" s="20">
        <v>3</v>
      </c>
      <c r="B21" s="20" t="s">
        <v>29</v>
      </c>
      <c r="C21" s="20">
        <v>0</v>
      </c>
      <c r="D21" s="21">
        <v>0</v>
      </c>
      <c r="E21" s="20">
        <v>0</v>
      </c>
      <c r="F21" s="21">
        <v>0</v>
      </c>
      <c r="G21" s="20">
        <v>0</v>
      </c>
      <c r="H21" s="21">
        <v>0</v>
      </c>
      <c r="I21" s="20">
        <v>0</v>
      </c>
      <c r="J21" s="21">
        <v>0</v>
      </c>
      <c r="K21" s="20">
        <v>0</v>
      </c>
      <c r="L21" s="21">
        <v>0</v>
      </c>
      <c r="M21" s="20">
        <v>0</v>
      </c>
      <c r="N21" s="21">
        <v>0</v>
      </c>
      <c r="O21" s="20">
        <v>0</v>
      </c>
      <c r="P21" s="21">
        <v>0</v>
      </c>
      <c r="Q21" s="20">
        <v>1</v>
      </c>
      <c r="R21" s="21">
        <v>50</v>
      </c>
      <c r="S21" s="20">
        <v>0</v>
      </c>
      <c r="T21" s="21">
        <v>0</v>
      </c>
      <c r="U21" s="20">
        <v>0</v>
      </c>
      <c r="V21" s="22">
        <v>0</v>
      </c>
      <c r="W21" s="18">
        <v>1</v>
      </c>
      <c r="X21" s="19">
        <v>50</v>
      </c>
    </row>
    <row r="22" spans="1:24" x14ac:dyDescent="0.3">
      <c r="A22" s="20">
        <v>4</v>
      </c>
      <c r="B22" s="20" t="s">
        <v>30</v>
      </c>
      <c r="C22" s="20">
        <v>256</v>
      </c>
      <c r="D22" s="21">
        <v>408.46</v>
      </c>
      <c r="E22" s="20">
        <v>0</v>
      </c>
      <c r="F22" s="21">
        <v>0</v>
      </c>
      <c r="G22" s="20">
        <v>0</v>
      </c>
      <c r="H22" s="21">
        <v>0</v>
      </c>
      <c r="I22" s="20">
        <v>19</v>
      </c>
      <c r="J22" s="21">
        <v>40.64</v>
      </c>
      <c r="K22" s="20">
        <v>0</v>
      </c>
      <c r="L22" s="21">
        <v>0</v>
      </c>
      <c r="M22" s="20">
        <v>0</v>
      </c>
      <c r="N22" s="21">
        <v>0</v>
      </c>
      <c r="O22" s="20">
        <v>0</v>
      </c>
      <c r="P22" s="21">
        <v>0</v>
      </c>
      <c r="Q22" s="20">
        <v>0</v>
      </c>
      <c r="R22" s="21">
        <v>0</v>
      </c>
      <c r="S22" s="20">
        <v>0</v>
      </c>
      <c r="T22" s="21">
        <v>0</v>
      </c>
      <c r="U22" s="20">
        <v>1</v>
      </c>
      <c r="V22" s="22">
        <v>7.5</v>
      </c>
      <c r="W22" s="18">
        <v>276</v>
      </c>
      <c r="X22" s="19">
        <v>456.6</v>
      </c>
    </row>
    <row r="23" spans="1:24" x14ac:dyDescent="0.3">
      <c r="A23" s="20">
        <v>5</v>
      </c>
      <c r="B23" s="20" t="s">
        <v>31</v>
      </c>
      <c r="C23" s="20">
        <v>10</v>
      </c>
      <c r="D23" s="21">
        <v>24.38</v>
      </c>
      <c r="E23" s="20">
        <v>0</v>
      </c>
      <c r="F23" s="21">
        <v>0</v>
      </c>
      <c r="G23" s="20">
        <v>0</v>
      </c>
      <c r="H23" s="21">
        <v>0</v>
      </c>
      <c r="I23" s="20">
        <v>0</v>
      </c>
      <c r="J23" s="21">
        <v>0</v>
      </c>
      <c r="K23" s="20">
        <v>0</v>
      </c>
      <c r="L23" s="21">
        <v>0</v>
      </c>
      <c r="M23" s="20">
        <v>0</v>
      </c>
      <c r="N23" s="21">
        <v>0</v>
      </c>
      <c r="O23" s="20">
        <v>0</v>
      </c>
      <c r="P23" s="21">
        <v>0</v>
      </c>
      <c r="Q23" s="20">
        <v>0</v>
      </c>
      <c r="R23" s="21">
        <v>0</v>
      </c>
      <c r="S23" s="20">
        <v>0</v>
      </c>
      <c r="T23" s="21">
        <v>0</v>
      </c>
      <c r="U23" s="20">
        <v>2</v>
      </c>
      <c r="V23" s="22">
        <v>5.3</v>
      </c>
      <c r="W23" s="18">
        <v>12</v>
      </c>
      <c r="X23" s="19">
        <v>29.68</v>
      </c>
    </row>
    <row r="24" spans="1:24" x14ac:dyDescent="0.3">
      <c r="A24" s="20">
        <v>6</v>
      </c>
      <c r="B24" s="20" t="s">
        <v>32</v>
      </c>
      <c r="C24" s="20">
        <v>0</v>
      </c>
      <c r="D24" s="21">
        <v>0</v>
      </c>
      <c r="E24" s="20">
        <v>0</v>
      </c>
      <c r="F24" s="21">
        <v>0</v>
      </c>
      <c r="G24" s="20">
        <v>0</v>
      </c>
      <c r="H24" s="21">
        <v>0</v>
      </c>
      <c r="I24" s="20">
        <v>0</v>
      </c>
      <c r="J24" s="21">
        <v>0</v>
      </c>
      <c r="K24" s="20">
        <v>0</v>
      </c>
      <c r="L24" s="21">
        <v>0</v>
      </c>
      <c r="M24" s="20">
        <v>0</v>
      </c>
      <c r="N24" s="21">
        <v>0</v>
      </c>
      <c r="O24" s="20">
        <v>0</v>
      </c>
      <c r="P24" s="21">
        <v>0</v>
      </c>
      <c r="Q24" s="20">
        <v>0</v>
      </c>
      <c r="R24" s="21">
        <v>0</v>
      </c>
      <c r="S24" s="20">
        <v>0</v>
      </c>
      <c r="T24" s="21">
        <v>0</v>
      </c>
      <c r="U24" s="20">
        <v>6</v>
      </c>
      <c r="V24" s="22">
        <v>84.55</v>
      </c>
      <c r="W24" s="18">
        <v>6</v>
      </c>
      <c r="X24" s="19">
        <v>84.55</v>
      </c>
    </row>
    <row r="25" spans="1:24" x14ac:dyDescent="0.3">
      <c r="A25" s="20">
        <v>7</v>
      </c>
      <c r="B25" s="20" t="s">
        <v>33</v>
      </c>
      <c r="C25" s="20">
        <v>0</v>
      </c>
      <c r="D25" s="21">
        <v>0</v>
      </c>
      <c r="E25" s="20">
        <v>0</v>
      </c>
      <c r="F25" s="21">
        <v>0</v>
      </c>
      <c r="G25" s="20">
        <v>0</v>
      </c>
      <c r="H25" s="21">
        <v>0</v>
      </c>
      <c r="I25" s="20">
        <v>0</v>
      </c>
      <c r="J25" s="21">
        <v>0</v>
      </c>
      <c r="K25" s="20">
        <v>0</v>
      </c>
      <c r="L25" s="21">
        <v>0</v>
      </c>
      <c r="M25" s="20">
        <v>0</v>
      </c>
      <c r="N25" s="21">
        <v>0</v>
      </c>
      <c r="O25" s="20">
        <v>0</v>
      </c>
      <c r="P25" s="21">
        <v>0</v>
      </c>
      <c r="Q25" s="20">
        <v>0</v>
      </c>
      <c r="R25" s="21">
        <v>0</v>
      </c>
      <c r="S25" s="20">
        <v>0</v>
      </c>
      <c r="T25" s="21">
        <v>0</v>
      </c>
      <c r="U25" s="20">
        <v>0</v>
      </c>
      <c r="V25" s="22">
        <v>0</v>
      </c>
      <c r="W25" s="18">
        <v>0</v>
      </c>
      <c r="X25" s="19">
        <v>0</v>
      </c>
    </row>
    <row r="26" spans="1:24" x14ac:dyDescent="0.3">
      <c r="A26" s="23" t="s">
        <v>34</v>
      </c>
      <c r="B26" s="23" t="s">
        <v>26</v>
      </c>
      <c r="C26" s="23">
        <v>267</v>
      </c>
      <c r="D26" s="24">
        <v>434.3</v>
      </c>
      <c r="E26" s="23">
        <v>0</v>
      </c>
      <c r="F26" s="24">
        <v>0</v>
      </c>
      <c r="G26" s="23">
        <v>0</v>
      </c>
      <c r="H26" s="24">
        <v>0</v>
      </c>
      <c r="I26" s="23">
        <v>19</v>
      </c>
      <c r="J26" s="24">
        <v>40.64</v>
      </c>
      <c r="K26" s="23">
        <v>0</v>
      </c>
      <c r="L26" s="24">
        <v>0</v>
      </c>
      <c r="M26" s="23">
        <v>0</v>
      </c>
      <c r="N26" s="24">
        <v>0</v>
      </c>
      <c r="O26" s="23">
        <v>0</v>
      </c>
      <c r="P26" s="24">
        <v>0</v>
      </c>
      <c r="Q26" s="23">
        <v>57</v>
      </c>
      <c r="R26" s="24">
        <v>252.92</v>
      </c>
      <c r="S26" s="23">
        <v>0</v>
      </c>
      <c r="T26" s="24">
        <v>0</v>
      </c>
      <c r="U26" s="23">
        <v>9</v>
      </c>
      <c r="V26" s="25">
        <v>97.35</v>
      </c>
      <c r="W26" s="26">
        <v>352</v>
      </c>
      <c r="X26" s="27">
        <v>825.21</v>
      </c>
    </row>
    <row r="27" spans="1:24" x14ac:dyDescent="0.3">
      <c r="A27" s="28">
        <v>1</v>
      </c>
      <c r="B27" s="28" t="s">
        <v>35</v>
      </c>
      <c r="C27" s="28">
        <v>0</v>
      </c>
      <c r="D27" s="29">
        <v>0</v>
      </c>
      <c r="E27" s="28">
        <v>0</v>
      </c>
      <c r="F27" s="29">
        <v>0</v>
      </c>
      <c r="G27" s="28">
        <v>0</v>
      </c>
      <c r="H27" s="29">
        <v>0</v>
      </c>
      <c r="I27" s="28">
        <v>0</v>
      </c>
      <c r="J27" s="29">
        <v>0</v>
      </c>
      <c r="K27" s="28">
        <v>0</v>
      </c>
      <c r="L27" s="29">
        <v>0</v>
      </c>
      <c r="M27" s="28">
        <v>0</v>
      </c>
      <c r="N27" s="29">
        <v>0</v>
      </c>
      <c r="O27" s="28">
        <v>0</v>
      </c>
      <c r="P27" s="29">
        <v>0</v>
      </c>
      <c r="Q27" s="28">
        <v>0</v>
      </c>
      <c r="R27" s="29">
        <v>0</v>
      </c>
      <c r="S27" s="28">
        <v>0</v>
      </c>
      <c r="T27" s="29">
        <v>0</v>
      </c>
      <c r="U27" s="28">
        <v>9</v>
      </c>
      <c r="V27" s="30">
        <v>6.15</v>
      </c>
      <c r="W27" s="31">
        <v>9</v>
      </c>
      <c r="X27" s="32">
        <v>6.15</v>
      </c>
    </row>
    <row r="28" spans="1:24" x14ac:dyDescent="0.3">
      <c r="A28" s="33" t="s">
        <v>36</v>
      </c>
      <c r="B28" s="33" t="s">
        <v>26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3">
        <v>0</v>
      </c>
      <c r="P28" s="34">
        <v>0</v>
      </c>
      <c r="Q28" s="33">
        <v>0</v>
      </c>
      <c r="R28" s="34">
        <v>0</v>
      </c>
      <c r="S28" s="33">
        <v>0</v>
      </c>
      <c r="T28" s="34">
        <v>0</v>
      </c>
      <c r="U28" s="33">
        <v>9</v>
      </c>
      <c r="V28" s="34">
        <v>6.15</v>
      </c>
      <c r="W28" s="26">
        <v>9</v>
      </c>
      <c r="X28" s="27">
        <v>6.15</v>
      </c>
    </row>
    <row r="29" spans="1:24" x14ac:dyDescent="0.3">
      <c r="A29" s="35">
        <v>1</v>
      </c>
      <c r="B29" s="35" t="s">
        <v>37</v>
      </c>
      <c r="C29" s="35">
        <v>740</v>
      </c>
      <c r="D29" s="36">
        <v>848.05</v>
      </c>
      <c r="E29" s="35">
        <v>0</v>
      </c>
      <c r="F29" s="36">
        <v>0</v>
      </c>
      <c r="G29" s="35">
        <v>0</v>
      </c>
      <c r="H29" s="36">
        <v>0</v>
      </c>
      <c r="I29" s="35">
        <v>0</v>
      </c>
      <c r="J29" s="36">
        <v>0</v>
      </c>
      <c r="K29" s="35">
        <v>56</v>
      </c>
      <c r="L29" s="36">
        <v>103.6</v>
      </c>
      <c r="M29" s="35">
        <v>12</v>
      </c>
      <c r="N29" s="36">
        <v>21.43</v>
      </c>
      <c r="O29" s="35">
        <v>6</v>
      </c>
      <c r="P29" s="36">
        <v>4.55</v>
      </c>
      <c r="Q29" s="35">
        <v>0</v>
      </c>
      <c r="R29" s="36">
        <v>0</v>
      </c>
      <c r="S29" s="35">
        <v>0</v>
      </c>
      <c r="T29" s="36">
        <v>0</v>
      </c>
      <c r="U29" s="35">
        <v>0</v>
      </c>
      <c r="V29" s="36">
        <v>0</v>
      </c>
      <c r="W29" s="18">
        <v>814</v>
      </c>
      <c r="X29" s="19">
        <v>977.63</v>
      </c>
    </row>
    <row r="30" spans="1:24" x14ac:dyDescent="0.3">
      <c r="A30" s="37" t="s">
        <v>38</v>
      </c>
      <c r="B30" s="38" t="s">
        <v>26</v>
      </c>
      <c r="C30" s="38">
        <v>740</v>
      </c>
      <c r="D30" s="38">
        <v>848.05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  <c r="J30" s="39">
        <v>0</v>
      </c>
      <c r="K30" s="38">
        <v>56</v>
      </c>
      <c r="L30" s="39">
        <v>103.6</v>
      </c>
      <c r="M30" s="38">
        <v>12</v>
      </c>
      <c r="N30" s="39">
        <v>21.43</v>
      </c>
      <c r="O30" s="38">
        <v>6</v>
      </c>
      <c r="P30" s="39">
        <v>4.55</v>
      </c>
      <c r="Q30" s="38">
        <v>0</v>
      </c>
      <c r="R30" s="39">
        <v>0</v>
      </c>
      <c r="S30" s="38">
        <v>0</v>
      </c>
      <c r="T30" s="39">
        <v>0</v>
      </c>
      <c r="U30" s="38">
        <v>0</v>
      </c>
      <c r="V30" s="39">
        <v>0</v>
      </c>
      <c r="W30" s="38">
        <v>814</v>
      </c>
      <c r="X30" s="39">
        <v>977.63</v>
      </c>
    </row>
    <row r="31" spans="1:24" x14ac:dyDescent="0.3">
      <c r="A31" s="40">
        <v>1</v>
      </c>
      <c r="B31" s="38" t="s">
        <v>39</v>
      </c>
      <c r="C31" s="41">
        <v>35</v>
      </c>
      <c r="D31" s="41">
        <v>92.87</v>
      </c>
      <c r="E31" s="41">
        <v>0</v>
      </c>
      <c r="F31" s="42">
        <v>0</v>
      </c>
      <c r="G31" s="41">
        <v>0</v>
      </c>
      <c r="H31" s="42">
        <v>0</v>
      </c>
      <c r="I31" s="41">
        <v>0</v>
      </c>
      <c r="J31" s="42">
        <v>0</v>
      </c>
      <c r="K31" s="41">
        <v>18</v>
      </c>
      <c r="L31" s="42">
        <v>44.36</v>
      </c>
      <c r="M31" s="41">
        <v>0</v>
      </c>
      <c r="N31" s="42">
        <v>0</v>
      </c>
      <c r="O31" s="41">
        <v>0</v>
      </c>
      <c r="P31" s="42">
        <v>0</v>
      </c>
      <c r="Q31" s="41">
        <v>0</v>
      </c>
      <c r="R31" s="42">
        <v>0</v>
      </c>
      <c r="S31" s="41">
        <v>0</v>
      </c>
      <c r="T31" s="42">
        <v>0</v>
      </c>
      <c r="U31" s="41">
        <v>0</v>
      </c>
      <c r="V31" s="42">
        <v>0</v>
      </c>
      <c r="W31" s="41">
        <v>53</v>
      </c>
      <c r="X31" s="42">
        <v>137.22999999999999</v>
      </c>
    </row>
    <row r="32" spans="1:24" x14ac:dyDescent="0.3">
      <c r="A32" s="37" t="s">
        <v>44</v>
      </c>
      <c r="B32" s="38" t="s">
        <v>26</v>
      </c>
      <c r="C32" s="38">
        <v>6093</v>
      </c>
      <c r="D32" s="38">
        <v>7533.38</v>
      </c>
      <c r="E32" s="38">
        <v>799</v>
      </c>
      <c r="F32" s="39">
        <v>2902.76</v>
      </c>
      <c r="G32" s="38">
        <v>12</v>
      </c>
      <c r="H32" s="39">
        <v>860.81</v>
      </c>
      <c r="I32" s="38">
        <v>20</v>
      </c>
      <c r="J32" s="39">
        <v>45.64</v>
      </c>
      <c r="K32" s="38">
        <v>77</v>
      </c>
      <c r="L32" s="39">
        <v>511.96</v>
      </c>
      <c r="M32" s="38">
        <v>92</v>
      </c>
      <c r="N32" s="39">
        <v>1070.4100000000001</v>
      </c>
      <c r="O32" s="38">
        <v>13</v>
      </c>
      <c r="P32" s="39">
        <v>109.53</v>
      </c>
      <c r="Q32" s="38">
        <v>181</v>
      </c>
      <c r="R32" s="39">
        <v>664.44</v>
      </c>
      <c r="S32" s="38">
        <v>0</v>
      </c>
      <c r="T32" s="39">
        <v>0</v>
      </c>
      <c r="U32" s="38">
        <v>61</v>
      </c>
      <c r="V32" s="39">
        <v>272.05</v>
      </c>
      <c r="W32" s="38">
        <v>7348</v>
      </c>
      <c r="X32" s="39">
        <v>13970.98</v>
      </c>
    </row>
  </sheetData>
  <mergeCells count="16">
    <mergeCell ref="W4:X4"/>
    <mergeCell ref="A1:X1"/>
    <mergeCell ref="A2:X2"/>
    <mergeCell ref="A3:X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ageMargins left="0.33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3E31-5918-4217-85C9-410B727C01B5}">
  <dimension ref="A1:V32"/>
  <sheetViews>
    <sheetView topLeftCell="A7" workbookViewId="0">
      <selection sqref="A1:V32"/>
    </sheetView>
  </sheetViews>
  <sheetFormatPr defaultRowHeight="14.4" x14ac:dyDescent="0.3"/>
  <cols>
    <col min="1" max="1" width="8" bestFit="1" customWidth="1"/>
    <col min="2" max="2" width="10.6640625" bestFit="1" customWidth="1"/>
    <col min="3" max="3" width="5" bestFit="1" customWidth="1"/>
    <col min="4" max="4" width="9" bestFit="1" customWidth="1"/>
    <col min="5" max="5" width="4" bestFit="1" customWidth="1"/>
    <col min="6" max="6" width="7.5546875" bestFit="1" customWidth="1"/>
    <col min="7" max="7" width="4" bestFit="1" customWidth="1"/>
    <col min="8" max="8" width="7.5546875" bestFit="1" customWidth="1"/>
    <col min="9" max="9" width="4" bestFit="1" customWidth="1"/>
    <col min="10" max="10" width="7.5546875" bestFit="1" customWidth="1"/>
    <col min="11" max="11" width="4" bestFit="1" customWidth="1"/>
    <col min="12" max="12" width="7.5546875" bestFit="1" customWidth="1"/>
    <col min="13" max="13" width="4" bestFit="1" customWidth="1"/>
    <col min="14" max="14" width="7.5546875" bestFit="1" customWidth="1"/>
    <col min="15" max="15" width="4" bestFit="1" customWidth="1"/>
    <col min="16" max="16" width="7.5546875" bestFit="1" customWidth="1"/>
    <col min="17" max="17" width="4" bestFit="1" customWidth="1"/>
    <col min="18" max="18" width="5" bestFit="1" customWidth="1"/>
    <col min="19" max="19" width="4" bestFit="1" customWidth="1"/>
    <col min="20" max="20" width="7.5546875" bestFit="1" customWidth="1"/>
    <col min="21" max="21" width="5" bestFit="1" customWidth="1"/>
    <col min="22" max="22" width="8.5546875" bestFit="1" customWidth="1"/>
  </cols>
  <sheetData>
    <row r="1" spans="1:22" ht="15.6" x14ac:dyDescent="0.3">
      <c r="A1" s="158">
        <v>4</v>
      </c>
      <c r="B1" s="158"/>
      <c r="C1" s="158"/>
      <c r="D1" s="158"/>
      <c r="E1" s="158"/>
      <c r="F1" s="159"/>
      <c r="G1" s="158"/>
      <c r="H1" s="158"/>
      <c r="I1" s="158"/>
      <c r="J1" s="159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ht="21" x14ac:dyDescent="0.3">
      <c r="A2" s="166" t="s">
        <v>60</v>
      </c>
      <c r="B2" s="167"/>
      <c r="C2" s="167"/>
      <c r="D2" s="167"/>
      <c r="E2" s="167"/>
      <c r="F2" s="168"/>
      <c r="G2" s="167"/>
      <c r="H2" s="167"/>
      <c r="I2" s="167"/>
      <c r="J2" s="168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</row>
    <row r="3" spans="1:22" ht="15.6" x14ac:dyDescent="0.3">
      <c r="A3" s="154" t="s">
        <v>46</v>
      </c>
      <c r="B3" s="155"/>
      <c r="C3" s="155"/>
      <c r="D3" s="155"/>
      <c r="E3" s="155"/>
      <c r="F3" s="169"/>
      <c r="G3" s="155"/>
      <c r="H3" s="155"/>
      <c r="I3" s="155"/>
      <c r="J3" s="169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</row>
    <row r="4" spans="1:22" ht="23.4" customHeight="1" x14ac:dyDescent="0.3">
      <c r="A4" s="156" t="s">
        <v>2</v>
      </c>
      <c r="B4" s="156" t="s">
        <v>3</v>
      </c>
      <c r="C4" s="156" t="s">
        <v>61</v>
      </c>
      <c r="D4" s="156"/>
      <c r="E4" s="156" t="s">
        <v>62</v>
      </c>
      <c r="F4" s="157"/>
      <c r="G4" s="156" t="s">
        <v>63</v>
      </c>
      <c r="H4" s="156"/>
      <c r="I4" s="156" t="s">
        <v>64</v>
      </c>
      <c r="J4" s="157"/>
      <c r="K4" s="156" t="s">
        <v>65</v>
      </c>
      <c r="L4" s="156"/>
      <c r="M4" s="156" t="s">
        <v>66</v>
      </c>
      <c r="N4" s="156"/>
      <c r="O4" s="156" t="s">
        <v>67</v>
      </c>
      <c r="P4" s="156"/>
      <c r="Q4" s="156" t="s">
        <v>68</v>
      </c>
      <c r="R4" s="156"/>
      <c r="S4" s="156" t="s">
        <v>69</v>
      </c>
      <c r="T4" s="156"/>
      <c r="U4" s="156" t="s">
        <v>70</v>
      </c>
      <c r="V4" s="156"/>
    </row>
    <row r="5" spans="1:22" x14ac:dyDescent="0.3">
      <c r="A5" s="156"/>
      <c r="B5" s="156"/>
      <c r="C5" s="14" t="s">
        <v>58</v>
      </c>
      <c r="D5" s="13" t="s">
        <v>59</v>
      </c>
      <c r="E5" s="14" t="s">
        <v>58</v>
      </c>
      <c r="F5" s="13" t="s">
        <v>59</v>
      </c>
      <c r="G5" s="14" t="s">
        <v>58</v>
      </c>
      <c r="H5" s="13" t="s">
        <v>59</v>
      </c>
      <c r="I5" s="14" t="s">
        <v>58</v>
      </c>
      <c r="J5" s="13" t="s">
        <v>59</v>
      </c>
      <c r="K5" s="14" t="s">
        <v>58</v>
      </c>
      <c r="L5" s="13" t="s">
        <v>59</v>
      </c>
      <c r="M5" s="14" t="s">
        <v>58</v>
      </c>
      <c r="N5" s="13" t="s">
        <v>59</v>
      </c>
      <c r="O5" s="14" t="s">
        <v>58</v>
      </c>
      <c r="P5" s="13" t="s">
        <v>59</v>
      </c>
      <c r="Q5" s="14" t="s">
        <v>58</v>
      </c>
      <c r="R5" s="13" t="s">
        <v>59</v>
      </c>
      <c r="S5" s="14" t="s">
        <v>58</v>
      </c>
      <c r="T5" s="13" t="s">
        <v>59</v>
      </c>
      <c r="U5" s="14" t="s">
        <v>58</v>
      </c>
      <c r="V5" s="13" t="s">
        <v>59</v>
      </c>
    </row>
    <row r="6" spans="1:22" x14ac:dyDescent="0.3">
      <c r="A6" s="35">
        <v>1</v>
      </c>
      <c r="B6" s="35" t="s">
        <v>13</v>
      </c>
      <c r="C6" s="35">
        <v>0</v>
      </c>
      <c r="D6" s="36">
        <v>0</v>
      </c>
      <c r="E6" s="35">
        <v>6</v>
      </c>
      <c r="F6" s="36">
        <v>5.63</v>
      </c>
      <c r="G6" s="35">
        <v>40</v>
      </c>
      <c r="H6" s="36">
        <v>950.6</v>
      </c>
      <c r="I6" s="35">
        <v>0</v>
      </c>
      <c r="J6" s="36">
        <v>0</v>
      </c>
      <c r="K6" s="35">
        <v>0</v>
      </c>
      <c r="L6" s="36">
        <v>0</v>
      </c>
      <c r="M6" s="35">
        <v>1</v>
      </c>
      <c r="N6" s="36">
        <v>11</v>
      </c>
      <c r="O6" s="35">
        <v>110</v>
      </c>
      <c r="P6" s="36">
        <v>5291.14</v>
      </c>
      <c r="Q6" s="35">
        <v>0</v>
      </c>
      <c r="R6" s="36">
        <v>0</v>
      </c>
      <c r="S6" s="35">
        <v>1</v>
      </c>
      <c r="T6" s="36">
        <v>24</v>
      </c>
      <c r="U6" s="18">
        <v>158</v>
      </c>
      <c r="V6" s="19">
        <v>6282.37</v>
      </c>
    </row>
    <row r="7" spans="1:22" x14ac:dyDescent="0.3">
      <c r="A7" s="35">
        <v>2</v>
      </c>
      <c r="B7" s="35" t="s">
        <v>14</v>
      </c>
      <c r="C7" s="35">
        <v>80</v>
      </c>
      <c r="D7" s="36">
        <v>436</v>
      </c>
      <c r="E7" s="35">
        <v>67</v>
      </c>
      <c r="F7" s="36">
        <v>158.5</v>
      </c>
      <c r="G7" s="35">
        <v>5</v>
      </c>
      <c r="H7" s="36">
        <v>6</v>
      </c>
      <c r="I7" s="35">
        <v>2</v>
      </c>
      <c r="J7" s="36">
        <v>3</v>
      </c>
      <c r="K7" s="35">
        <v>0</v>
      </c>
      <c r="L7" s="36">
        <v>0</v>
      </c>
      <c r="M7" s="35">
        <v>0</v>
      </c>
      <c r="N7" s="36">
        <v>0</v>
      </c>
      <c r="O7" s="35">
        <v>0</v>
      </c>
      <c r="P7" s="36">
        <v>0</v>
      </c>
      <c r="Q7" s="35">
        <v>0</v>
      </c>
      <c r="R7" s="36">
        <v>0</v>
      </c>
      <c r="S7" s="35">
        <v>0</v>
      </c>
      <c r="T7" s="36">
        <v>0</v>
      </c>
      <c r="U7" s="18">
        <v>154</v>
      </c>
      <c r="V7" s="19">
        <v>603.5</v>
      </c>
    </row>
    <row r="8" spans="1:22" x14ac:dyDescent="0.3">
      <c r="A8" s="35">
        <v>3</v>
      </c>
      <c r="B8" s="35" t="s">
        <v>15</v>
      </c>
      <c r="C8" s="35">
        <v>12</v>
      </c>
      <c r="D8" s="36">
        <v>45.55</v>
      </c>
      <c r="E8" s="35">
        <v>1</v>
      </c>
      <c r="F8" s="36">
        <v>14.74</v>
      </c>
      <c r="G8" s="35">
        <v>2</v>
      </c>
      <c r="H8" s="36">
        <v>389</v>
      </c>
      <c r="I8" s="35">
        <v>3</v>
      </c>
      <c r="J8" s="36">
        <v>273</v>
      </c>
      <c r="K8" s="35">
        <v>0</v>
      </c>
      <c r="L8" s="36">
        <v>0</v>
      </c>
      <c r="M8" s="35">
        <v>0</v>
      </c>
      <c r="N8" s="36">
        <v>0</v>
      </c>
      <c r="O8" s="35">
        <v>0</v>
      </c>
      <c r="P8" s="36">
        <v>0</v>
      </c>
      <c r="Q8" s="35">
        <v>0</v>
      </c>
      <c r="R8" s="36">
        <v>0</v>
      </c>
      <c r="S8" s="35">
        <v>0</v>
      </c>
      <c r="T8" s="36">
        <v>0</v>
      </c>
      <c r="U8" s="18">
        <v>18</v>
      </c>
      <c r="V8" s="19">
        <v>722.29</v>
      </c>
    </row>
    <row r="9" spans="1:22" x14ac:dyDescent="0.3">
      <c r="A9" s="35">
        <v>4</v>
      </c>
      <c r="B9" s="35" t="s">
        <v>16</v>
      </c>
      <c r="C9" s="43">
        <v>196</v>
      </c>
      <c r="D9" s="44">
        <v>1163.92</v>
      </c>
      <c r="E9" s="43">
        <v>0</v>
      </c>
      <c r="F9" s="44">
        <v>0</v>
      </c>
      <c r="G9" s="43">
        <v>4</v>
      </c>
      <c r="H9" s="44">
        <v>93.79</v>
      </c>
      <c r="I9" s="43">
        <v>0</v>
      </c>
      <c r="J9" s="44">
        <v>0</v>
      </c>
      <c r="K9" s="43">
        <v>0</v>
      </c>
      <c r="L9" s="44">
        <v>0</v>
      </c>
      <c r="M9" s="43">
        <v>0</v>
      </c>
      <c r="N9" s="44">
        <v>0</v>
      </c>
      <c r="O9" s="43">
        <v>18</v>
      </c>
      <c r="P9" s="44">
        <v>95.55</v>
      </c>
      <c r="Q9" s="43">
        <v>0</v>
      </c>
      <c r="R9" s="44">
        <v>0</v>
      </c>
      <c r="S9" s="43">
        <v>8</v>
      </c>
      <c r="T9" s="44">
        <v>0.19</v>
      </c>
      <c r="U9" s="18">
        <v>226</v>
      </c>
      <c r="V9" s="19">
        <v>1353.45</v>
      </c>
    </row>
    <row r="10" spans="1:22" x14ac:dyDescent="0.3">
      <c r="A10" s="35">
        <v>5</v>
      </c>
      <c r="B10" s="35" t="s">
        <v>17</v>
      </c>
      <c r="C10" s="35">
        <v>204</v>
      </c>
      <c r="D10" s="36">
        <v>1036.24</v>
      </c>
      <c r="E10" s="35">
        <v>4</v>
      </c>
      <c r="F10" s="36">
        <v>276.02</v>
      </c>
      <c r="G10" s="35">
        <v>0</v>
      </c>
      <c r="H10" s="36">
        <v>0</v>
      </c>
      <c r="I10" s="35">
        <v>0</v>
      </c>
      <c r="J10" s="36">
        <v>0</v>
      </c>
      <c r="K10" s="35">
        <v>0</v>
      </c>
      <c r="L10" s="36">
        <v>0</v>
      </c>
      <c r="M10" s="35">
        <v>0</v>
      </c>
      <c r="N10" s="36">
        <v>0</v>
      </c>
      <c r="O10" s="35">
        <v>0</v>
      </c>
      <c r="P10" s="36">
        <v>0</v>
      </c>
      <c r="Q10" s="35">
        <v>0</v>
      </c>
      <c r="R10" s="36">
        <v>0</v>
      </c>
      <c r="S10" s="35">
        <v>0</v>
      </c>
      <c r="T10" s="36">
        <v>0</v>
      </c>
      <c r="U10" s="18">
        <v>208</v>
      </c>
      <c r="V10" s="19">
        <v>1312.26</v>
      </c>
    </row>
    <row r="11" spans="1:22" x14ac:dyDescent="0.3">
      <c r="A11" s="35">
        <v>6</v>
      </c>
      <c r="B11" s="35" t="s">
        <v>18</v>
      </c>
      <c r="C11" s="35">
        <v>32</v>
      </c>
      <c r="D11" s="36">
        <v>252.11</v>
      </c>
      <c r="E11" s="35">
        <v>15</v>
      </c>
      <c r="F11" s="36">
        <v>449.89</v>
      </c>
      <c r="G11" s="35">
        <v>10</v>
      </c>
      <c r="H11" s="36">
        <v>238.56</v>
      </c>
      <c r="I11" s="35">
        <v>7</v>
      </c>
      <c r="J11" s="36">
        <v>718.85</v>
      </c>
      <c r="K11" s="35">
        <v>0</v>
      </c>
      <c r="L11" s="36">
        <v>0</v>
      </c>
      <c r="M11" s="35">
        <v>0</v>
      </c>
      <c r="N11" s="36">
        <v>0</v>
      </c>
      <c r="O11" s="35">
        <v>0</v>
      </c>
      <c r="P11" s="36">
        <v>0</v>
      </c>
      <c r="Q11" s="35">
        <v>0</v>
      </c>
      <c r="R11" s="36">
        <v>0</v>
      </c>
      <c r="S11" s="35">
        <v>0</v>
      </c>
      <c r="T11" s="36">
        <v>0</v>
      </c>
      <c r="U11" s="18">
        <v>64</v>
      </c>
      <c r="V11" s="19">
        <v>1659.41</v>
      </c>
    </row>
    <row r="12" spans="1:22" x14ac:dyDescent="0.3">
      <c r="A12" s="35">
        <v>7</v>
      </c>
      <c r="B12" s="35" t="s">
        <v>19</v>
      </c>
      <c r="C12" s="35">
        <v>35</v>
      </c>
      <c r="D12" s="36">
        <v>29.97</v>
      </c>
      <c r="E12" s="35">
        <v>11</v>
      </c>
      <c r="F12" s="36">
        <v>56.72</v>
      </c>
      <c r="G12" s="35">
        <v>0</v>
      </c>
      <c r="H12" s="36">
        <v>0</v>
      </c>
      <c r="I12" s="35">
        <v>0</v>
      </c>
      <c r="J12" s="36">
        <v>0</v>
      </c>
      <c r="K12" s="35">
        <v>0</v>
      </c>
      <c r="L12" s="36">
        <v>0</v>
      </c>
      <c r="M12" s="35">
        <v>0</v>
      </c>
      <c r="N12" s="36">
        <v>0</v>
      </c>
      <c r="O12" s="35">
        <v>0</v>
      </c>
      <c r="P12" s="36">
        <v>0</v>
      </c>
      <c r="Q12" s="35">
        <v>0</v>
      </c>
      <c r="R12" s="36">
        <v>0</v>
      </c>
      <c r="S12" s="35">
        <v>0</v>
      </c>
      <c r="T12" s="36">
        <v>0</v>
      </c>
      <c r="U12" s="18">
        <v>46</v>
      </c>
      <c r="V12" s="19">
        <v>86.69</v>
      </c>
    </row>
    <row r="13" spans="1:22" x14ac:dyDescent="0.3">
      <c r="A13" s="35">
        <v>8</v>
      </c>
      <c r="B13" s="35" t="s">
        <v>20</v>
      </c>
      <c r="C13" s="35">
        <v>13</v>
      </c>
      <c r="D13" s="36">
        <v>98.71</v>
      </c>
      <c r="E13" s="35">
        <v>9</v>
      </c>
      <c r="F13" s="36">
        <v>61.37</v>
      </c>
      <c r="G13" s="35">
        <v>0</v>
      </c>
      <c r="H13" s="36">
        <v>0</v>
      </c>
      <c r="I13" s="35">
        <v>0</v>
      </c>
      <c r="J13" s="36">
        <v>0</v>
      </c>
      <c r="K13" s="35">
        <v>0</v>
      </c>
      <c r="L13" s="36">
        <v>0</v>
      </c>
      <c r="M13" s="35">
        <v>0</v>
      </c>
      <c r="N13" s="36">
        <v>0</v>
      </c>
      <c r="O13" s="35">
        <v>0</v>
      </c>
      <c r="P13" s="36">
        <v>0</v>
      </c>
      <c r="Q13" s="35">
        <v>0</v>
      </c>
      <c r="R13" s="36">
        <v>0</v>
      </c>
      <c r="S13" s="35">
        <v>0</v>
      </c>
      <c r="T13" s="36">
        <v>0</v>
      </c>
      <c r="U13" s="18">
        <v>22</v>
      </c>
      <c r="V13" s="19">
        <v>160.08000000000001</v>
      </c>
    </row>
    <row r="14" spans="1:22" x14ac:dyDescent="0.3">
      <c r="A14" s="35">
        <v>9</v>
      </c>
      <c r="B14" s="35" t="s">
        <v>21</v>
      </c>
      <c r="C14" s="35">
        <v>11</v>
      </c>
      <c r="D14" s="36">
        <v>62.34</v>
      </c>
      <c r="E14" s="35">
        <v>7</v>
      </c>
      <c r="F14" s="36">
        <v>50.5</v>
      </c>
      <c r="G14" s="35">
        <v>1</v>
      </c>
      <c r="H14" s="36">
        <v>30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4</v>
      </c>
      <c r="P14" s="36">
        <v>33.25</v>
      </c>
      <c r="Q14" s="35">
        <v>0</v>
      </c>
      <c r="R14" s="36">
        <v>0</v>
      </c>
      <c r="S14" s="35">
        <v>0</v>
      </c>
      <c r="T14" s="36">
        <v>0</v>
      </c>
      <c r="U14" s="18">
        <v>23</v>
      </c>
      <c r="V14" s="19">
        <v>176.09</v>
      </c>
    </row>
    <row r="15" spans="1:22" x14ac:dyDescent="0.3">
      <c r="A15" s="35">
        <v>10</v>
      </c>
      <c r="B15" s="35" t="s">
        <v>22</v>
      </c>
      <c r="C15" s="35">
        <v>610</v>
      </c>
      <c r="D15" s="36">
        <v>5691.55</v>
      </c>
      <c r="E15" s="35">
        <v>390</v>
      </c>
      <c r="F15" s="36">
        <v>3750.12</v>
      </c>
      <c r="G15" s="35">
        <v>58</v>
      </c>
      <c r="H15" s="36">
        <v>6302.4</v>
      </c>
      <c r="I15" s="35">
        <v>22</v>
      </c>
      <c r="J15" s="36">
        <v>3868.24</v>
      </c>
      <c r="K15" s="35">
        <v>7</v>
      </c>
      <c r="L15" s="36">
        <v>1795.59</v>
      </c>
      <c r="M15" s="35">
        <v>4</v>
      </c>
      <c r="N15" s="36">
        <v>1197.06</v>
      </c>
      <c r="O15" s="35">
        <v>0</v>
      </c>
      <c r="P15" s="36">
        <v>0</v>
      </c>
      <c r="Q15" s="35">
        <v>0</v>
      </c>
      <c r="R15" s="36">
        <v>0</v>
      </c>
      <c r="S15" s="35">
        <v>54</v>
      </c>
      <c r="T15" s="36">
        <v>428.13</v>
      </c>
      <c r="U15" s="18">
        <v>1145</v>
      </c>
      <c r="V15" s="19">
        <v>23033.09</v>
      </c>
    </row>
    <row r="16" spans="1:22" x14ac:dyDescent="0.3">
      <c r="A16" s="35">
        <v>11</v>
      </c>
      <c r="B16" s="35" t="s">
        <v>23</v>
      </c>
      <c r="C16" s="35">
        <v>65</v>
      </c>
      <c r="D16" s="36">
        <v>234.49</v>
      </c>
      <c r="E16" s="35">
        <v>0</v>
      </c>
      <c r="F16" s="36">
        <v>0</v>
      </c>
      <c r="G16" s="35">
        <v>13</v>
      </c>
      <c r="H16" s="36">
        <v>592.99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5">
        <v>0</v>
      </c>
      <c r="R16" s="36">
        <v>0</v>
      </c>
      <c r="S16" s="35">
        <v>0</v>
      </c>
      <c r="T16" s="36">
        <v>0</v>
      </c>
      <c r="U16" s="18">
        <v>78</v>
      </c>
      <c r="V16" s="19">
        <v>827.48</v>
      </c>
    </row>
    <row r="17" spans="1:22" x14ac:dyDescent="0.3">
      <c r="A17" s="35">
        <v>12</v>
      </c>
      <c r="B17" s="35" t="s">
        <v>24</v>
      </c>
      <c r="C17" s="35">
        <v>20</v>
      </c>
      <c r="D17" s="36">
        <v>118.17</v>
      </c>
      <c r="E17" s="35">
        <v>12</v>
      </c>
      <c r="F17" s="36">
        <v>61.65</v>
      </c>
      <c r="G17" s="35">
        <v>2</v>
      </c>
      <c r="H17" s="36">
        <v>33.85</v>
      </c>
      <c r="I17" s="35">
        <v>2</v>
      </c>
      <c r="J17" s="36">
        <v>181.13</v>
      </c>
      <c r="K17" s="35">
        <v>2</v>
      </c>
      <c r="L17" s="36">
        <v>3.82</v>
      </c>
      <c r="M17" s="35">
        <v>0</v>
      </c>
      <c r="N17" s="36">
        <v>0</v>
      </c>
      <c r="O17" s="35">
        <v>0</v>
      </c>
      <c r="P17" s="36">
        <v>0</v>
      </c>
      <c r="Q17" s="35">
        <v>0</v>
      </c>
      <c r="R17" s="36">
        <v>0</v>
      </c>
      <c r="S17" s="35">
        <v>0</v>
      </c>
      <c r="T17" s="36">
        <v>0</v>
      </c>
      <c r="U17" s="18">
        <v>38</v>
      </c>
      <c r="V17" s="19">
        <v>398.62</v>
      </c>
    </row>
    <row r="18" spans="1:22" x14ac:dyDescent="0.3">
      <c r="A18" s="33" t="s">
        <v>25</v>
      </c>
      <c r="B18" s="33" t="s">
        <v>26</v>
      </c>
      <c r="C18" s="33">
        <v>1278</v>
      </c>
      <c r="D18" s="34">
        <v>9169.0499999999993</v>
      </c>
      <c r="E18" s="33">
        <v>522</v>
      </c>
      <c r="F18" s="34">
        <v>4885.1400000000003</v>
      </c>
      <c r="G18" s="33">
        <v>135</v>
      </c>
      <c r="H18" s="34">
        <v>8637.19</v>
      </c>
      <c r="I18" s="33">
        <v>36</v>
      </c>
      <c r="J18" s="34">
        <v>5044.22</v>
      </c>
      <c r="K18" s="33">
        <v>9</v>
      </c>
      <c r="L18" s="34">
        <v>1799.41</v>
      </c>
      <c r="M18" s="33">
        <v>5</v>
      </c>
      <c r="N18" s="34">
        <v>1208.06</v>
      </c>
      <c r="O18" s="33">
        <v>132</v>
      </c>
      <c r="P18" s="34">
        <v>5419.94</v>
      </c>
      <c r="Q18" s="33">
        <v>0</v>
      </c>
      <c r="R18" s="34">
        <v>0</v>
      </c>
      <c r="S18" s="33">
        <v>63</v>
      </c>
      <c r="T18" s="34">
        <v>452.32</v>
      </c>
      <c r="U18" s="26">
        <v>2180</v>
      </c>
      <c r="V18" s="27">
        <v>36615.33</v>
      </c>
    </row>
    <row r="19" spans="1:22" x14ac:dyDescent="0.3">
      <c r="A19" s="35">
        <v>1</v>
      </c>
      <c r="B19" s="35" t="s">
        <v>27</v>
      </c>
      <c r="C19" s="35">
        <v>10</v>
      </c>
      <c r="D19" s="36">
        <v>104.68</v>
      </c>
      <c r="E19" s="35">
        <v>0</v>
      </c>
      <c r="F19" s="36">
        <v>0</v>
      </c>
      <c r="G19" s="35">
        <v>1</v>
      </c>
      <c r="H19" s="36">
        <v>4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5">
        <v>0</v>
      </c>
      <c r="R19" s="36">
        <v>0</v>
      </c>
      <c r="S19" s="35">
        <v>0</v>
      </c>
      <c r="T19" s="36">
        <v>0</v>
      </c>
      <c r="U19" s="18">
        <v>11</v>
      </c>
      <c r="V19" s="19">
        <v>108.68</v>
      </c>
    </row>
    <row r="20" spans="1:22" x14ac:dyDescent="0.3">
      <c r="A20" s="35">
        <v>2</v>
      </c>
      <c r="B20" s="35" t="s">
        <v>28</v>
      </c>
      <c r="C20" s="35">
        <v>0</v>
      </c>
      <c r="D20" s="36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5">
        <v>0</v>
      </c>
      <c r="R20" s="36">
        <v>0</v>
      </c>
      <c r="S20" s="35">
        <v>0</v>
      </c>
      <c r="T20" s="36">
        <v>0</v>
      </c>
      <c r="U20" s="18">
        <v>0</v>
      </c>
      <c r="V20" s="19">
        <v>0</v>
      </c>
    </row>
    <row r="21" spans="1:22" x14ac:dyDescent="0.3">
      <c r="A21" s="35">
        <v>3</v>
      </c>
      <c r="B21" s="35" t="s">
        <v>29</v>
      </c>
      <c r="C21" s="35">
        <v>18</v>
      </c>
      <c r="D21" s="36">
        <v>259.17</v>
      </c>
      <c r="E21" s="35">
        <v>0</v>
      </c>
      <c r="F21" s="36">
        <v>0</v>
      </c>
      <c r="G21" s="35">
        <v>2</v>
      </c>
      <c r="H21" s="36">
        <v>150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5">
        <v>0</v>
      </c>
      <c r="R21" s="36">
        <v>0</v>
      </c>
      <c r="S21" s="35">
        <v>0</v>
      </c>
      <c r="T21" s="36">
        <v>0</v>
      </c>
      <c r="U21" s="18">
        <v>20</v>
      </c>
      <c r="V21" s="19">
        <v>409.17</v>
      </c>
    </row>
    <row r="22" spans="1:22" x14ac:dyDescent="0.3">
      <c r="A22" s="35">
        <v>4</v>
      </c>
      <c r="B22" s="35" t="s">
        <v>30</v>
      </c>
      <c r="C22" s="35">
        <v>0</v>
      </c>
      <c r="D22" s="36">
        <v>0</v>
      </c>
      <c r="E22" s="35">
        <v>9</v>
      </c>
      <c r="F22" s="36">
        <v>419.12</v>
      </c>
      <c r="G22" s="35">
        <v>0</v>
      </c>
      <c r="H22" s="36">
        <v>0</v>
      </c>
      <c r="I22" s="35">
        <v>3</v>
      </c>
      <c r="J22" s="36">
        <v>195</v>
      </c>
      <c r="K22" s="35">
        <v>0</v>
      </c>
      <c r="L22" s="36">
        <v>0</v>
      </c>
      <c r="M22" s="35">
        <v>1</v>
      </c>
      <c r="N22" s="36">
        <v>12</v>
      </c>
      <c r="O22" s="35">
        <v>0</v>
      </c>
      <c r="P22" s="36">
        <v>0</v>
      </c>
      <c r="Q22" s="35">
        <v>0</v>
      </c>
      <c r="R22" s="36">
        <v>0</v>
      </c>
      <c r="S22" s="35">
        <v>0</v>
      </c>
      <c r="T22" s="36">
        <v>0</v>
      </c>
      <c r="U22" s="18">
        <v>13</v>
      </c>
      <c r="V22" s="19">
        <v>626.12</v>
      </c>
    </row>
    <row r="23" spans="1:22" x14ac:dyDescent="0.3">
      <c r="A23" s="35">
        <v>5</v>
      </c>
      <c r="B23" s="35" t="s">
        <v>31</v>
      </c>
      <c r="C23" s="35">
        <v>20</v>
      </c>
      <c r="D23" s="36">
        <v>267.63</v>
      </c>
      <c r="E23" s="35">
        <v>2</v>
      </c>
      <c r="F23" s="36">
        <v>20</v>
      </c>
      <c r="G23" s="35">
        <v>2</v>
      </c>
      <c r="H23" s="36">
        <v>110.01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5">
        <v>1</v>
      </c>
      <c r="R23" s="36">
        <v>0.47</v>
      </c>
      <c r="S23" s="35">
        <v>0</v>
      </c>
      <c r="T23" s="36">
        <v>0</v>
      </c>
      <c r="U23" s="18">
        <v>25</v>
      </c>
      <c r="V23" s="19">
        <v>398.11</v>
      </c>
    </row>
    <row r="24" spans="1:22" x14ac:dyDescent="0.3">
      <c r="A24" s="35">
        <v>6</v>
      </c>
      <c r="B24" s="35" t="s">
        <v>32</v>
      </c>
      <c r="C24" s="35">
        <v>67</v>
      </c>
      <c r="D24" s="36">
        <v>1163.1400000000001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6</v>
      </c>
      <c r="L24" s="36">
        <v>231.5</v>
      </c>
      <c r="M24" s="35">
        <v>0</v>
      </c>
      <c r="N24" s="36">
        <v>0</v>
      </c>
      <c r="O24" s="35">
        <v>0</v>
      </c>
      <c r="P24" s="36">
        <v>0</v>
      </c>
      <c r="Q24" s="35">
        <v>0</v>
      </c>
      <c r="R24" s="36">
        <v>0</v>
      </c>
      <c r="S24" s="35">
        <v>0</v>
      </c>
      <c r="T24" s="36">
        <v>0</v>
      </c>
      <c r="U24" s="18">
        <v>73</v>
      </c>
      <c r="V24" s="19">
        <v>1394.64</v>
      </c>
    </row>
    <row r="25" spans="1:22" x14ac:dyDescent="0.3">
      <c r="A25" s="35">
        <v>7</v>
      </c>
      <c r="B25" s="35" t="s">
        <v>33</v>
      </c>
      <c r="C25" s="35">
        <v>0</v>
      </c>
      <c r="D25" s="36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5">
        <v>0</v>
      </c>
      <c r="R25" s="36">
        <v>0</v>
      </c>
      <c r="S25" s="35">
        <v>0</v>
      </c>
      <c r="T25" s="36">
        <v>0</v>
      </c>
      <c r="U25" s="18">
        <v>0</v>
      </c>
      <c r="V25" s="19">
        <v>0</v>
      </c>
    </row>
    <row r="26" spans="1:22" x14ac:dyDescent="0.3">
      <c r="A26" s="33" t="s">
        <v>34</v>
      </c>
      <c r="B26" s="33" t="s">
        <v>26</v>
      </c>
      <c r="C26" s="33">
        <v>115</v>
      </c>
      <c r="D26" s="34">
        <v>1794.62</v>
      </c>
      <c r="E26" s="33">
        <v>11</v>
      </c>
      <c r="F26" s="34">
        <v>439.12</v>
      </c>
      <c r="G26" s="33">
        <v>5</v>
      </c>
      <c r="H26" s="34">
        <v>264.01</v>
      </c>
      <c r="I26" s="33">
        <v>3</v>
      </c>
      <c r="J26" s="34">
        <v>195</v>
      </c>
      <c r="K26" s="33">
        <v>6</v>
      </c>
      <c r="L26" s="34">
        <v>231.5</v>
      </c>
      <c r="M26" s="33">
        <v>1</v>
      </c>
      <c r="N26" s="34">
        <v>12</v>
      </c>
      <c r="O26" s="33">
        <v>0</v>
      </c>
      <c r="P26" s="34">
        <v>0</v>
      </c>
      <c r="Q26" s="33">
        <v>1</v>
      </c>
      <c r="R26" s="34">
        <v>0.47</v>
      </c>
      <c r="S26" s="33">
        <v>0</v>
      </c>
      <c r="T26" s="34">
        <v>0</v>
      </c>
      <c r="U26" s="26">
        <v>142</v>
      </c>
      <c r="V26" s="27">
        <v>2936.72</v>
      </c>
    </row>
    <row r="27" spans="1:22" x14ac:dyDescent="0.3">
      <c r="A27" s="35">
        <v>1</v>
      </c>
      <c r="B27" s="35" t="s">
        <v>35</v>
      </c>
      <c r="C27" s="35">
        <v>1946</v>
      </c>
      <c r="D27" s="36">
        <v>1622.92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5">
        <v>0</v>
      </c>
      <c r="R27" s="36">
        <v>0</v>
      </c>
      <c r="S27" s="35">
        <v>400</v>
      </c>
      <c r="T27" s="36">
        <v>277.06</v>
      </c>
      <c r="U27" s="18">
        <v>2346</v>
      </c>
      <c r="V27" s="19">
        <v>1899.98</v>
      </c>
    </row>
    <row r="28" spans="1:22" x14ac:dyDescent="0.3">
      <c r="A28" s="33" t="s">
        <v>36</v>
      </c>
      <c r="B28" s="33" t="s">
        <v>26</v>
      </c>
      <c r="C28" s="33">
        <v>1946</v>
      </c>
      <c r="D28" s="34">
        <v>1622.92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3">
        <v>0</v>
      </c>
      <c r="P28" s="34">
        <v>0</v>
      </c>
      <c r="Q28" s="33">
        <v>0</v>
      </c>
      <c r="R28" s="34">
        <v>0</v>
      </c>
      <c r="S28" s="33">
        <v>400</v>
      </c>
      <c r="T28" s="34">
        <v>277.06</v>
      </c>
      <c r="U28" s="26">
        <v>2346</v>
      </c>
      <c r="V28" s="27">
        <v>1899.98</v>
      </c>
    </row>
    <row r="29" spans="1:22" x14ac:dyDescent="0.3">
      <c r="A29" s="35">
        <v>1</v>
      </c>
      <c r="B29" s="35" t="s">
        <v>37</v>
      </c>
      <c r="C29" s="35">
        <v>0</v>
      </c>
      <c r="D29" s="36">
        <v>0</v>
      </c>
      <c r="E29" s="35">
        <v>0</v>
      </c>
      <c r="F29" s="36">
        <v>0</v>
      </c>
      <c r="G29" s="35">
        <v>0</v>
      </c>
      <c r="H29" s="36">
        <v>0</v>
      </c>
      <c r="I29" s="35">
        <v>0</v>
      </c>
      <c r="J29" s="36">
        <v>0</v>
      </c>
      <c r="K29" s="35">
        <v>0</v>
      </c>
      <c r="L29" s="36">
        <v>0</v>
      </c>
      <c r="M29" s="35">
        <v>0</v>
      </c>
      <c r="N29" s="36">
        <v>0</v>
      </c>
      <c r="O29" s="35">
        <v>0</v>
      </c>
      <c r="P29" s="36">
        <v>0</v>
      </c>
      <c r="Q29" s="35">
        <v>0</v>
      </c>
      <c r="R29" s="36">
        <v>0</v>
      </c>
      <c r="S29" s="35">
        <v>356</v>
      </c>
      <c r="T29" s="36">
        <v>6162.71</v>
      </c>
      <c r="U29" s="18">
        <v>356</v>
      </c>
      <c r="V29" s="19">
        <v>6162.71</v>
      </c>
    </row>
    <row r="30" spans="1:22" x14ac:dyDescent="0.3">
      <c r="A30" s="37" t="s">
        <v>38</v>
      </c>
      <c r="B30" s="38" t="s">
        <v>26</v>
      </c>
      <c r="C30" s="38">
        <v>0</v>
      </c>
      <c r="D30" s="38">
        <v>0</v>
      </c>
      <c r="E30" s="38">
        <v>0</v>
      </c>
      <c r="F30" s="39">
        <v>0</v>
      </c>
      <c r="G30" s="38">
        <v>0</v>
      </c>
      <c r="H30" s="38">
        <v>0</v>
      </c>
      <c r="I30" s="38">
        <v>0</v>
      </c>
      <c r="J30" s="39">
        <v>0</v>
      </c>
      <c r="K30" s="38">
        <v>0</v>
      </c>
      <c r="L30" s="39">
        <v>0</v>
      </c>
      <c r="M30" s="38">
        <v>0</v>
      </c>
      <c r="N30" s="39">
        <v>0</v>
      </c>
      <c r="O30" s="38">
        <v>0</v>
      </c>
      <c r="P30" s="39">
        <v>0</v>
      </c>
      <c r="Q30" s="38">
        <v>0</v>
      </c>
      <c r="R30" s="39">
        <v>0</v>
      </c>
      <c r="S30" s="38">
        <v>356</v>
      </c>
      <c r="T30" s="39">
        <v>6162.71</v>
      </c>
      <c r="U30" s="38">
        <v>356</v>
      </c>
      <c r="V30" s="39">
        <v>6162.71</v>
      </c>
    </row>
    <row r="31" spans="1:22" x14ac:dyDescent="0.3">
      <c r="A31" s="45">
        <v>1</v>
      </c>
      <c r="B31" s="41" t="s">
        <v>39</v>
      </c>
      <c r="C31" s="41">
        <v>0</v>
      </c>
      <c r="D31" s="41">
        <v>0</v>
      </c>
      <c r="E31" s="41">
        <v>0</v>
      </c>
      <c r="F31" s="42">
        <v>0</v>
      </c>
      <c r="G31" s="41">
        <v>0</v>
      </c>
      <c r="H31" s="41">
        <v>0</v>
      </c>
      <c r="I31" s="41">
        <v>0</v>
      </c>
      <c r="J31" s="42">
        <v>0</v>
      </c>
      <c r="K31" s="41">
        <v>0</v>
      </c>
      <c r="L31" s="42">
        <v>0</v>
      </c>
      <c r="M31" s="41">
        <v>0</v>
      </c>
      <c r="N31" s="42">
        <v>0</v>
      </c>
      <c r="O31" s="41">
        <v>0</v>
      </c>
      <c r="P31" s="42">
        <v>0</v>
      </c>
      <c r="Q31" s="41">
        <v>0</v>
      </c>
      <c r="R31" s="42">
        <v>0</v>
      </c>
      <c r="S31" s="41">
        <v>0</v>
      </c>
      <c r="T31" s="42">
        <v>0</v>
      </c>
      <c r="U31" s="41">
        <v>0</v>
      </c>
      <c r="V31" s="42">
        <v>0</v>
      </c>
    </row>
    <row r="32" spans="1:22" x14ac:dyDescent="0.3">
      <c r="A32" s="37" t="s">
        <v>44</v>
      </c>
      <c r="B32" s="38" t="s">
        <v>26</v>
      </c>
      <c r="C32" s="38">
        <v>3339</v>
      </c>
      <c r="D32" s="38">
        <v>12586.59</v>
      </c>
      <c r="E32" s="38">
        <v>533</v>
      </c>
      <c r="F32" s="39">
        <v>5324.26</v>
      </c>
      <c r="G32" s="38">
        <v>140</v>
      </c>
      <c r="H32" s="38">
        <v>8901.2000000000007</v>
      </c>
      <c r="I32" s="38">
        <v>39</v>
      </c>
      <c r="J32" s="39">
        <v>5239.22</v>
      </c>
      <c r="K32" s="38">
        <v>15</v>
      </c>
      <c r="L32" s="39">
        <v>2030.91</v>
      </c>
      <c r="M32" s="38">
        <v>6</v>
      </c>
      <c r="N32" s="39">
        <v>1220.06</v>
      </c>
      <c r="O32" s="38">
        <v>132</v>
      </c>
      <c r="P32" s="39">
        <v>5419.94</v>
      </c>
      <c r="Q32" s="38">
        <v>1</v>
      </c>
      <c r="R32" s="39">
        <v>0.47</v>
      </c>
      <c r="S32" s="38">
        <v>819</v>
      </c>
      <c r="T32" s="39">
        <v>6892.09</v>
      </c>
      <c r="U32" s="38">
        <v>5024</v>
      </c>
      <c r="V32" s="39">
        <v>47614.74</v>
      </c>
    </row>
  </sheetData>
  <mergeCells count="15">
    <mergeCell ref="A1:V1"/>
    <mergeCell ref="A2:V2"/>
    <mergeCell ref="A3:V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ageMargins left="0.6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4CFE-288A-4A9E-902D-9A938591200C}">
  <dimension ref="A1:R32"/>
  <sheetViews>
    <sheetView topLeftCell="A7" workbookViewId="0">
      <selection sqref="A1:R32"/>
    </sheetView>
  </sheetViews>
  <sheetFormatPr defaultRowHeight="14.4" x14ac:dyDescent="0.3"/>
  <cols>
    <col min="1" max="1" width="6.6640625" customWidth="1"/>
    <col min="2" max="2" width="8.6640625" customWidth="1"/>
    <col min="3" max="3" width="5.44140625" customWidth="1"/>
    <col min="4" max="4" width="7.33203125" customWidth="1"/>
    <col min="5" max="5" width="5.88671875" customWidth="1"/>
    <col min="6" max="6" width="7.5546875" customWidth="1"/>
    <col min="7" max="7" width="6.33203125" customWidth="1"/>
    <col min="8" max="9" width="8.44140625" customWidth="1"/>
    <col min="10" max="10" width="8.5546875" customWidth="1"/>
    <col min="11" max="11" width="7.44140625" customWidth="1"/>
    <col min="12" max="12" width="8.109375" customWidth="1"/>
    <col min="13" max="13" width="7.33203125" customWidth="1"/>
    <col min="14" max="14" width="8.109375" customWidth="1"/>
    <col min="15" max="15" width="7.44140625" customWidth="1"/>
    <col min="16" max="16" width="9.6640625" customWidth="1"/>
    <col min="18" max="18" width="10.21875" customWidth="1"/>
  </cols>
  <sheetData>
    <row r="1" spans="1:18" ht="15.6" x14ac:dyDescent="0.3">
      <c r="A1" s="158">
        <v>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8" ht="17.399999999999999" x14ac:dyDescent="0.3">
      <c r="A2" s="176" t="s">
        <v>71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18" ht="15.6" x14ac:dyDescent="0.3">
      <c r="A3" s="154" t="s">
        <v>46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ht="28.2" customHeight="1" x14ac:dyDescent="0.3">
      <c r="A4" s="170" t="s">
        <v>2</v>
      </c>
      <c r="B4" s="170" t="s">
        <v>3</v>
      </c>
      <c r="C4" s="170" t="s">
        <v>72</v>
      </c>
      <c r="D4" s="170"/>
      <c r="E4" s="170" t="s">
        <v>73</v>
      </c>
      <c r="F4" s="170"/>
      <c r="G4" s="170" t="s">
        <v>74</v>
      </c>
      <c r="H4" s="170"/>
      <c r="I4" s="170" t="s">
        <v>75</v>
      </c>
      <c r="J4" s="170"/>
      <c r="K4" s="170" t="s">
        <v>76</v>
      </c>
      <c r="L4" s="170"/>
      <c r="M4" s="170" t="s">
        <v>77</v>
      </c>
      <c r="N4" s="171"/>
      <c r="O4" s="170" t="s">
        <v>78</v>
      </c>
      <c r="P4" s="170"/>
      <c r="Q4" s="172" t="s">
        <v>79</v>
      </c>
      <c r="R4" s="173"/>
    </row>
    <row r="5" spans="1:18" x14ac:dyDescent="0.3">
      <c r="A5" s="156"/>
      <c r="B5" s="156"/>
      <c r="C5" s="14" t="s">
        <v>58</v>
      </c>
      <c r="D5" s="13" t="s">
        <v>59</v>
      </c>
      <c r="E5" s="14" t="s">
        <v>58</v>
      </c>
      <c r="F5" s="13" t="s">
        <v>59</v>
      </c>
      <c r="G5" s="14" t="s">
        <v>58</v>
      </c>
      <c r="H5" s="13" t="s">
        <v>59</v>
      </c>
      <c r="I5" s="14" t="s">
        <v>58</v>
      </c>
      <c r="J5" s="13" t="s">
        <v>59</v>
      </c>
      <c r="K5" s="14" t="s">
        <v>58</v>
      </c>
      <c r="L5" s="13" t="s">
        <v>59</v>
      </c>
      <c r="M5" s="14" t="s">
        <v>58</v>
      </c>
      <c r="N5" s="46" t="s">
        <v>59</v>
      </c>
      <c r="O5" s="14" t="s">
        <v>58</v>
      </c>
      <c r="P5" s="13" t="s">
        <v>59</v>
      </c>
      <c r="Q5" s="14" t="s">
        <v>58</v>
      </c>
      <c r="R5" s="13" t="s">
        <v>59</v>
      </c>
    </row>
    <row r="6" spans="1:18" x14ac:dyDescent="0.3">
      <c r="A6" s="35">
        <v>1</v>
      </c>
      <c r="B6" s="35" t="s">
        <v>13</v>
      </c>
      <c r="C6" s="43">
        <v>0</v>
      </c>
      <c r="D6" s="43">
        <v>0</v>
      </c>
      <c r="E6" s="43">
        <v>3</v>
      </c>
      <c r="F6" s="44">
        <v>6.1</v>
      </c>
      <c r="G6" s="43">
        <v>2</v>
      </c>
      <c r="H6" s="44">
        <v>50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4">
        <v>0</v>
      </c>
      <c r="O6" s="43">
        <v>5</v>
      </c>
      <c r="P6" s="44">
        <v>56.1</v>
      </c>
      <c r="Q6" s="43">
        <v>69</v>
      </c>
      <c r="R6" s="44">
        <v>497</v>
      </c>
    </row>
    <row r="7" spans="1:18" x14ac:dyDescent="0.3">
      <c r="A7" s="35">
        <v>2</v>
      </c>
      <c r="B7" s="35" t="s">
        <v>14</v>
      </c>
      <c r="C7" s="43">
        <v>0</v>
      </c>
      <c r="D7" s="43">
        <v>0</v>
      </c>
      <c r="E7" s="43">
        <v>1</v>
      </c>
      <c r="F7" s="44">
        <v>5</v>
      </c>
      <c r="G7" s="43">
        <v>0</v>
      </c>
      <c r="H7" s="44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4">
        <v>0</v>
      </c>
      <c r="O7" s="43">
        <v>1</v>
      </c>
      <c r="P7" s="44">
        <v>5</v>
      </c>
      <c r="Q7" s="43">
        <v>0</v>
      </c>
      <c r="R7" s="44">
        <v>0</v>
      </c>
    </row>
    <row r="8" spans="1:18" x14ac:dyDescent="0.3">
      <c r="A8" s="35">
        <v>3</v>
      </c>
      <c r="B8" s="35" t="s">
        <v>15</v>
      </c>
      <c r="C8" s="43">
        <v>0</v>
      </c>
      <c r="D8" s="43">
        <v>0</v>
      </c>
      <c r="E8" s="43">
        <v>1</v>
      </c>
      <c r="F8" s="44">
        <v>1.1499999999999999</v>
      </c>
      <c r="G8" s="43">
        <v>1</v>
      </c>
      <c r="H8" s="44">
        <v>15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4">
        <v>0</v>
      </c>
      <c r="O8" s="43">
        <v>2</v>
      </c>
      <c r="P8" s="44">
        <v>16.149999999999999</v>
      </c>
      <c r="Q8" s="43">
        <v>16</v>
      </c>
      <c r="R8" s="44">
        <v>27.17</v>
      </c>
    </row>
    <row r="9" spans="1:18" x14ac:dyDescent="0.3">
      <c r="A9" s="35">
        <v>4</v>
      </c>
      <c r="B9" s="35" t="s">
        <v>16</v>
      </c>
      <c r="C9" s="43">
        <v>0</v>
      </c>
      <c r="D9" s="43">
        <v>0</v>
      </c>
      <c r="E9" s="43">
        <v>5</v>
      </c>
      <c r="F9" s="44">
        <v>5.58</v>
      </c>
      <c r="G9" s="43">
        <v>4</v>
      </c>
      <c r="H9" s="44">
        <v>16.899999999999999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4">
        <v>0</v>
      </c>
      <c r="O9" s="43">
        <v>9</v>
      </c>
      <c r="P9" s="44">
        <v>22.48</v>
      </c>
      <c r="Q9" s="43">
        <v>397</v>
      </c>
      <c r="R9" s="44">
        <v>1652.01</v>
      </c>
    </row>
    <row r="10" spans="1:18" x14ac:dyDescent="0.3">
      <c r="A10" s="35">
        <v>5</v>
      </c>
      <c r="B10" s="35" t="s">
        <v>17</v>
      </c>
      <c r="C10" s="43">
        <v>0</v>
      </c>
      <c r="D10" s="43">
        <v>0</v>
      </c>
      <c r="E10" s="43">
        <v>3</v>
      </c>
      <c r="F10" s="44">
        <v>3.12</v>
      </c>
      <c r="G10" s="43">
        <v>2</v>
      </c>
      <c r="H10" s="44">
        <v>0.01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4">
        <v>0</v>
      </c>
      <c r="O10" s="43">
        <v>5</v>
      </c>
      <c r="P10" s="44">
        <v>3.13</v>
      </c>
      <c r="Q10" s="43">
        <v>288</v>
      </c>
      <c r="R10" s="44">
        <v>1379.37</v>
      </c>
    </row>
    <row r="11" spans="1:18" x14ac:dyDescent="0.3">
      <c r="A11" s="35">
        <v>6</v>
      </c>
      <c r="B11" s="35" t="s">
        <v>18</v>
      </c>
      <c r="C11" s="43">
        <v>0</v>
      </c>
      <c r="D11" s="43">
        <v>0</v>
      </c>
      <c r="E11" s="43">
        <v>0</v>
      </c>
      <c r="F11" s="44">
        <v>0</v>
      </c>
      <c r="G11" s="43">
        <v>0</v>
      </c>
      <c r="H11" s="44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4">
        <v>0</v>
      </c>
      <c r="O11" s="43">
        <v>0</v>
      </c>
      <c r="P11" s="44">
        <v>0</v>
      </c>
      <c r="Q11" s="43">
        <v>7</v>
      </c>
      <c r="R11" s="44">
        <v>1.55</v>
      </c>
    </row>
    <row r="12" spans="1:18" x14ac:dyDescent="0.3">
      <c r="A12" s="35">
        <v>7</v>
      </c>
      <c r="B12" s="35" t="s">
        <v>19</v>
      </c>
      <c r="C12" s="43">
        <v>0</v>
      </c>
      <c r="D12" s="43">
        <v>0</v>
      </c>
      <c r="E12" s="43">
        <v>0</v>
      </c>
      <c r="F12" s="44">
        <v>0</v>
      </c>
      <c r="G12" s="43">
        <v>6</v>
      </c>
      <c r="H12" s="44">
        <v>137.5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4">
        <v>0</v>
      </c>
      <c r="O12" s="43">
        <v>6</v>
      </c>
      <c r="P12" s="44">
        <v>137.5</v>
      </c>
      <c r="Q12" s="43">
        <v>0</v>
      </c>
      <c r="R12" s="44">
        <v>0</v>
      </c>
    </row>
    <row r="13" spans="1:18" x14ac:dyDescent="0.3">
      <c r="A13" s="35">
        <v>8</v>
      </c>
      <c r="B13" s="35" t="s">
        <v>20</v>
      </c>
      <c r="C13" s="43">
        <v>0</v>
      </c>
      <c r="D13" s="43">
        <v>0</v>
      </c>
      <c r="E13" s="43">
        <v>0</v>
      </c>
      <c r="F13" s="44">
        <v>0</v>
      </c>
      <c r="G13" s="43">
        <v>0</v>
      </c>
      <c r="H13" s="44">
        <v>0</v>
      </c>
      <c r="I13" s="43">
        <v>0</v>
      </c>
      <c r="J13" s="43">
        <v>0</v>
      </c>
      <c r="K13" s="43">
        <v>0</v>
      </c>
      <c r="L13" s="43">
        <v>0</v>
      </c>
      <c r="M13" s="43">
        <v>20</v>
      </c>
      <c r="N13" s="44">
        <v>641.84</v>
      </c>
      <c r="O13" s="43">
        <v>20</v>
      </c>
      <c r="P13" s="44">
        <v>641.84</v>
      </c>
      <c r="Q13" s="43">
        <v>26</v>
      </c>
      <c r="R13" s="44">
        <v>224.53</v>
      </c>
    </row>
    <row r="14" spans="1:18" x14ac:dyDescent="0.3">
      <c r="A14" s="35">
        <v>9</v>
      </c>
      <c r="B14" s="35" t="s">
        <v>21</v>
      </c>
      <c r="C14" s="43">
        <v>0</v>
      </c>
      <c r="D14" s="43">
        <v>0</v>
      </c>
      <c r="E14" s="43">
        <v>1</v>
      </c>
      <c r="F14" s="44">
        <v>0.35</v>
      </c>
      <c r="G14" s="43">
        <v>0</v>
      </c>
      <c r="H14" s="44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4">
        <v>0</v>
      </c>
      <c r="O14" s="43">
        <v>1</v>
      </c>
      <c r="P14" s="44">
        <v>0.35</v>
      </c>
      <c r="Q14" s="43">
        <v>0</v>
      </c>
      <c r="R14" s="44">
        <v>0</v>
      </c>
    </row>
    <row r="15" spans="1:18" x14ac:dyDescent="0.3">
      <c r="A15" s="35">
        <v>10</v>
      </c>
      <c r="B15" s="35" t="s">
        <v>22</v>
      </c>
      <c r="C15" s="43">
        <v>0</v>
      </c>
      <c r="D15" s="43">
        <v>0</v>
      </c>
      <c r="E15" s="43">
        <v>73</v>
      </c>
      <c r="F15" s="44">
        <v>135.03</v>
      </c>
      <c r="G15" s="43">
        <v>22</v>
      </c>
      <c r="H15" s="44">
        <v>149.69999999999999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4">
        <v>0</v>
      </c>
      <c r="O15" s="43">
        <v>95</v>
      </c>
      <c r="P15" s="44">
        <v>284.73</v>
      </c>
      <c r="Q15" s="43">
        <v>5903</v>
      </c>
      <c r="R15" s="44">
        <v>24237.39</v>
      </c>
    </row>
    <row r="16" spans="1:18" x14ac:dyDescent="0.3">
      <c r="A16" s="35">
        <v>11</v>
      </c>
      <c r="B16" s="35" t="s">
        <v>23</v>
      </c>
      <c r="C16" s="43">
        <v>0</v>
      </c>
      <c r="D16" s="43">
        <v>0</v>
      </c>
      <c r="E16" s="43">
        <v>1</v>
      </c>
      <c r="F16" s="44">
        <v>0.97</v>
      </c>
      <c r="G16" s="43">
        <v>3</v>
      </c>
      <c r="H16" s="44">
        <v>52.75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4">
        <v>0</v>
      </c>
      <c r="O16" s="43">
        <v>4</v>
      </c>
      <c r="P16" s="44">
        <v>53.72</v>
      </c>
      <c r="Q16" s="43">
        <v>34</v>
      </c>
      <c r="R16" s="44">
        <v>41.28</v>
      </c>
    </row>
    <row r="17" spans="1:18" x14ac:dyDescent="0.3">
      <c r="A17" s="35">
        <v>12</v>
      </c>
      <c r="B17" s="35" t="s">
        <v>24</v>
      </c>
      <c r="C17" s="43">
        <v>0</v>
      </c>
      <c r="D17" s="43">
        <v>0</v>
      </c>
      <c r="E17" s="43">
        <v>1</v>
      </c>
      <c r="F17" s="44">
        <v>0.6</v>
      </c>
      <c r="G17" s="43">
        <v>0</v>
      </c>
      <c r="H17" s="44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4">
        <v>0</v>
      </c>
      <c r="O17" s="43">
        <v>1</v>
      </c>
      <c r="P17" s="44">
        <v>0.6</v>
      </c>
      <c r="Q17" s="43">
        <v>52</v>
      </c>
      <c r="R17" s="44">
        <v>319.66000000000003</v>
      </c>
    </row>
    <row r="18" spans="1:18" x14ac:dyDescent="0.3">
      <c r="A18" s="33" t="s">
        <v>80</v>
      </c>
      <c r="B18" s="33" t="s">
        <v>26</v>
      </c>
      <c r="C18" s="47">
        <v>0</v>
      </c>
      <c r="D18" s="47">
        <v>0</v>
      </c>
      <c r="E18" s="47">
        <v>89</v>
      </c>
      <c r="F18" s="48">
        <v>157.9</v>
      </c>
      <c r="G18" s="47">
        <v>40</v>
      </c>
      <c r="H18" s="48">
        <v>421.86</v>
      </c>
      <c r="I18" s="47">
        <v>0</v>
      </c>
      <c r="J18" s="47">
        <v>0</v>
      </c>
      <c r="K18" s="47">
        <v>0</v>
      </c>
      <c r="L18" s="47">
        <v>0</v>
      </c>
      <c r="M18" s="47">
        <v>20</v>
      </c>
      <c r="N18" s="48">
        <v>641.84</v>
      </c>
      <c r="O18" s="47">
        <v>149</v>
      </c>
      <c r="P18" s="48">
        <v>1221.5999999999999</v>
      </c>
      <c r="Q18" s="47">
        <v>6792</v>
      </c>
      <c r="R18" s="48">
        <v>28379.96</v>
      </c>
    </row>
    <row r="19" spans="1:18" x14ac:dyDescent="0.3">
      <c r="A19" s="35">
        <v>1</v>
      </c>
      <c r="B19" s="35" t="s">
        <v>27</v>
      </c>
      <c r="C19" s="43">
        <v>0</v>
      </c>
      <c r="D19" s="43">
        <v>0</v>
      </c>
      <c r="E19" s="43">
        <v>0</v>
      </c>
      <c r="F19" s="44">
        <v>0</v>
      </c>
      <c r="G19" s="43">
        <v>1</v>
      </c>
      <c r="H19" s="44">
        <v>3.17</v>
      </c>
      <c r="I19" s="43">
        <v>0</v>
      </c>
      <c r="J19" s="43">
        <v>0</v>
      </c>
      <c r="K19" s="43">
        <v>0</v>
      </c>
      <c r="L19" s="43">
        <v>0</v>
      </c>
      <c r="M19" s="43">
        <v>1</v>
      </c>
      <c r="N19" s="44">
        <v>1.4</v>
      </c>
      <c r="O19" s="43">
        <v>2</v>
      </c>
      <c r="P19" s="44">
        <v>4.57</v>
      </c>
      <c r="Q19" s="43">
        <v>194</v>
      </c>
      <c r="R19" s="44">
        <v>748.88</v>
      </c>
    </row>
    <row r="20" spans="1:18" x14ac:dyDescent="0.3">
      <c r="A20" s="35">
        <v>2</v>
      </c>
      <c r="B20" s="35" t="s">
        <v>28</v>
      </c>
      <c r="C20" s="43">
        <v>0</v>
      </c>
      <c r="D20" s="43">
        <v>0</v>
      </c>
      <c r="E20" s="43">
        <v>0</v>
      </c>
      <c r="F20" s="44">
        <v>0</v>
      </c>
      <c r="G20" s="43">
        <v>0</v>
      </c>
      <c r="H20" s="44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4">
        <v>0</v>
      </c>
      <c r="O20" s="43">
        <v>0</v>
      </c>
      <c r="P20" s="44">
        <v>0</v>
      </c>
      <c r="Q20" s="43">
        <v>0</v>
      </c>
      <c r="R20" s="44">
        <v>0</v>
      </c>
    </row>
    <row r="21" spans="1:18" x14ac:dyDescent="0.3">
      <c r="A21" s="35">
        <v>3</v>
      </c>
      <c r="B21" s="35" t="s">
        <v>29</v>
      </c>
      <c r="C21" s="43">
        <v>0</v>
      </c>
      <c r="D21" s="43">
        <v>0</v>
      </c>
      <c r="E21" s="43">
        <v>0</v>
      </c>
      <c r="F21" s="44">
        <v>0</v>
      </c>
      <c r="G21" s="43">
        <v>0</v>
      </c>
      <c r="H21" s="44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4">
        <v>0</v>
      </c>
      <c r="O21" s="43">
        <v>0</v>
      </c>
      <c r="P21" s="44">
        <v>0</v>
      </c>
      <c r="Q21" s="43">
        <v>8</v>
      </c>
      <c r="R21" s="44">
        <v>49.35</v>
      </c>
    </row>
    <row r="22" spans="1:18" x14ac:dyDescent="0.3">
      <c r="A22" s="35">
        <v>4</v>
      </c>
      <c r="B22" s="35" t="s">
        <v>30</v>
      </c>
      <c r="C22" s="43">
        <v>0</v>
      </c>
      <c r="D22" s="43">
        <v>0</v>
      </c>
      <c r="E22" s="43">
        <v>0</v>
      </c>
      <c r="F22" s="44">
        <v>0</v>
      </c>
      <c r="G22" s="43">
        <v>5</v>
      </c>
      <c r="H22" s="44">
        <v>80.75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4">
        <v>0</v>
      </c>
      <c r="O22" s="43">
        <v>5</v>
      </c>
      <c r="P22" s="44">
        <v>80.75</v>
      </c>
      <c r="Q22" s="43">
        <v>28</v>
      </c>
      <c r="R22" s="44">
        <v>123.75</v>
      </c>
    </row>
    <row r="23" spans="1:18" x14ac:dyDescent="0.3">
      <c r="A23" s="35">
        <v>5</v>
      </c>
      <c r="B23" s="35" t="s">
        <v>31</v>
      </c>
      <c r="C23" s="43">
        <v>0</v>
      </c>
      <c r="D23" s="43">
        <v>0</v>
      </c>
      <c r="E23" s="43">
        <v>0</v>
      </c>
      <c r="F23" s="44">
        <v>0</v>
      </c>
      <c r="G23" s="43">
        <v>0</v>
      </c>
      <c r="H23" s="44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4">
        <v>0</v>
      </c>
      <c r="O23" s="43">
        <v>0</v>
      </c>
      <c r="P23" s="44">
        <v>0</v>
      </c>
      <c r="Q23" s="43">
        <v>52</v>
      </c>
      <c r="R23" s="44">
        <v>177.36</v>
      </c>
    </row>
    <row r="24" spans="1:18" x14ac:dyDescent="0.3">
      <c r="A24" s="35">
        <v>6</v>
      </c>
      <c r="B24" s="35" t="s">
        <v>32</v>
      </c>
      <c r="C24" s="43">
        <v>0</v>
      </c>
      <c r="D24" s="43">
        <v>0</v>
      </c>
      <c r="E24" s="43">
        <v>0</v>
      </c>
      <c r="F24" s="44">
        <v>0</v>
      </c>
      <c r="G24" s="43">
        <v>0</v>
      </c>
      <c r="H24" s="44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4">
        <v>0</v>
      </c>
      <c r="O24" s="43">
        <v>0</v>
      </c>
      <c r="P24" s="44">
        <v>0</v>
      </c>
      <c r="Q24" s="43">
        <v>10</v>
      </c>
      <c r="R24" s="44">
        <v>194.41</v>
      </c>
    </row>
    <row r="25" spans="1:18" x14ac:dyDescent="0.3">
      <c r="A25" s="35">
        <v>7</v>
      </c>
      <c r="B25" s="35" t="s">
        <v>33</v>
      </c>
      <c r="C25" s="43">
        <v>0</v>
      </c>
      <c r="D25" s="43">
        <v>0</v>
      </c>
      <c r="E25" s="43">
        <v>0</v>
      </c>
      <c r="F25" s="44">
        <v>0</v>
      </c>
      <c r="G25" s="43">
        <v>0</v>
      </c>
      <c r="H25" s="44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4">
        <v>0</v>
      </c>
      <c r="O25" s="43">
        <v>0</v>
      </c>
      <c r="P25" s="44">
        <v>0</v>
      </c>
      <c r="Q25" s="43">
        <v>0</v>
      </c>
      <c r="R25" s="44">
        <v>0</v>
      </c>
    </row>
    <row r="26" spans="1:18" x14ac:dyDescent="0.3">
      <c r="A26" s="33" t="s">
        <v>81</v>
      </c>
      <c r="B26" s="33" t="s">
        <v>26</v>
      </c>
      <c r="C26" s="47">
        <v>0</v>
      </c>
      <c r="D26" s="47">
        <v>0</v>
      </c>
      <c r="E26" s="47">
        <v>0</v>
      </c>
      <c r="F26" s="48">
        <v>0</v>
      </c>
      <c r="G26" s="47">
        <v>6</v>
      </c>
      <c r="H26" s="48">
        <v>83.92</v>
      </c>
      <c r="I26" s="47">
        <v>0</v>
      </c>
      <c r="J26" s="47">
        <v>0</v>
      </c>
      <c r="K26" s="47">
        <v>0</v>
      </c>
      <c r="L26" s="47">
        <v>0</v>
      </c>
      <c r="M26" s="47">
        <v>1</v>
      </c>
      <c r="N26" s="48">
        <v>1.4</v>
      </c>
      <c r="O26" s="47">
        <v>7</v>
      </c>
      <c r="P26" s="48">
        <v>85.32</v>
      </c>
      <c r="Q26" s="47">
        <v>292</v>
      </c>
      <c r="R26" s="48">
        <v>1293.75</v>
      </c>
    </row>
    <row r="27" spans="1:18" x14ac:dyDescent="0.3">
      <c r="A27" s="35">
        <v>1</v>
      </c>
      <c r="B27" s="35" t="s">
        <v>35</v>
      </c>
      <c r="C27" s="43">
        <v>0</v>
      </c>
      <c r="D27" s="43">
        <v>0</v>
      </c>
      <c r="E27" s="43">
        <v>0</v>
      </c>
      <c r="F27" s="44">
        <v>0</v>
      </c>
      <c r="G27" s="43">
        <v>0</v>
      </c>
      <c r="H27" s="44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4">
        <v>0</v>
      </c>
      <c r="O27" s="43">
        <v>0</v>
      </c>
      <c r="P27" s="44">
        <v>0</v>
      </c>
      <c r="Q27" s="43">
        <v>839</v>
      </c>
      <c r="R27" s="44">
        <v>519.5</v>
      </c>
    </row>
    <row r="28" spans="1:18" x14ac:dyDescent="0.3">
      <c r="A28" s="174" t="s">
        <v>82</v>
      </c>
      <c r="B28" s="175"/>
      <c r="C28" s="47">
        <v>0</v>
      </c>
      <c r="D28" s="47">
        <v>0</v>
      </c>
      <c r="E28" s="47">
        <v>0</v>
      </c>
      <c r="F28" s="48">
        <v>0</v>
      </c>
      <c r="G28" s="47">
        <v>0</v>
      </c>
      <c r="H28" s="48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8">
        <v>0</v>
      </c>
      <c r="O28" s="47">
        <v>0</v>
      </c>
      <c r="P28" s="48">
        <v>0</v>
      </c>
      <c r="Q28" s="47">
        <v>839</v>
      </c>
      <c r="R28" s="48">
        <v>519.5</v>
      </c>
    </row>
    <row r="29" spans="1:18" x14ac:dyDescent="0.3">
      <c r="A29" s="35" t="s">
        <v>38</v>
      </c>
      <c r="B29" s="35" t="s">
        <v>37</v>
      </c>
      <c r="C29" s="43">
        <v>0</v>
      </c>
      <c r="D29" s="43">
        <v>0</v>
      </c>
      <c r="E29" s="43">
        <v>0</v>
      </c>
      <c r="F29" s="44">
        <v>0</v>
      </c>
      <c r="G29" s="43">
        <v>37</v>
      </c>
      <c r="H29" s="44">
        <v>1912.91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4">
        <v>0</v>
      </c>
      <c r="O29" s="43">
        <v>37</v>
      </c>
      <c r="P29" s="44">
        <v>1912.91</v>
      </c>
      <c r="Q29" s="43">
        <v>84</v>
      </c>
      <c r="R29" s="44">
        <v>197.05</v>
      </c>
    </row>
    <row r="30" spans="1:18" x14ac:dyDescent="0.3">
      <c r="A30" s="33">
        <v>1</v>
      </c>
      <c r="B30" s="33" t="s">
        <v>26</v>
      </c>
      <c r="C30" s="47">
        <v>0</v>
      </c>
      <c r="D30" s="47">
        <v>0</v>
      </c>
      <c r="E30" s="47">
        <v>0</v>
      </c>
      <c r="F30" s="48">
        <v>0</v>
      </c>
      <c r="G30" s="47">
        <v>37</v>
      </c>
      <c r="H30" s="48">
        <v>1912.91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8">
        <v>0</v>
      </c>
      <c r="O30" s="47">
        <v>37</v>
      </c>
      <c r="P30" s="48">
        <v>1912.91</v>
      </c>
      <c r="Q30" s="47">
        <v>84</v>
      </c>
      <c r="R30" s="48">
        <v>197.05</v>
      </c>
    </row>
    <row r="31" spans="1:18" x14ac:dyDescent="0.3">
      <c r="A31" s="45"/>
      <c r="B31" s="41" t="s">
        <v>39</v>
      </c>
      <c r="C31" s="43">
        <v>0</v>
      </c>
      <c r="D31" s="43">
        <v>0</v>
      </c>
      <c r="E31" s="43">
        <v>0</v>
      </c>
      <c r="F31" s="44">
        <v>0</v>
      </c>
      <c r="G31" s="43">
        <v>12</v>
      </c>
      <c r="H31" s="44">
        <v>95.52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4">
        <v>0</v>
      </c>
      <c r="O31" s="43">
        <v>12</v>
      </c>
      <c r="P31" s="44">
        <v>95.52</v>
      </c>
      <c r="Q31" s="43">
        <v>0</v>
      </c>
      <c r="R31" s="44">
        <v>0</v>
      </c>
    </row>
    <row r="32" spans="1:18" x14ac:dyDescent="0.3">
      <c r="A32" s="37" t="s">
        <v>44</v>
      </c>
      <c r="B32" s="38" t="s">
        <v>26</v>
      </c>
      <c r="C32" s="38">
        <v>0</v>
      </c>
      <c r="D32" s="38">
        <v>0</v>
      </c>
      <c r="E32" s="38">
        <v>89</v>
      </c>
      <c r="F32" s="39">
        <v>157.9</v>
      </c>
      <c r="G32" s="38">
        <v>95</v>
      </c>
      <c r="H32" s="39">
        <v>2514.21</v>
      </c>
      <c r="I32" s="38">
        <v>0</v>
      </c>
      <c r="J32" s="38">
        <v>0</v>
      </c>
      <c r="K32" s="38">
        <v>0</v>
      </c>
      <c r="L32" s="38">
        <v>0</v>
      </c>
      <c r="M32" s="38">
        <v>21</v>
      </c>
      <c r="N32" s="39">
        <v>643.24</v>
      </c>
      <c r="O32" s="38">
        <v>205</v>
      </c>
      <c r="P32" s="39">
        <v>3315.35</v>
      </c>
      <c r="Q32" s="38">
        <v>8007</v>
      </c>
      <c r="R32" s="39">
        <v>30390.26</v>
      </c>
    </row>
  </sheetData>
  <mergeCells count="14">
    <mergeCell ref="M4:N4"/>
    <mergeCell ref="O4:P4"/>
    <mergeCell ref="Q4:R4"/>
    <mergeCell ref="A28:B28"/>
    <mergeCell ref="A1:R1"/>
    <mergeCell ref="A2:R2"/>
    <mergeCell ref="A3:R3"/>
    <mergeCell ref="A4:A5"/>
    <mergeCell ref="B4:B5"/>
    <mergeCell ref="C4:D4"/>
    <mergeCell ref="E4:F4"/>
    <mergeCell ref="G4:H4"/>
    <mergeCell ref="I4:J4"/>
    <mergeCell ref="K4:L4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A6AF9-C1E4-47D6-9EAA-441A6989E99B}">
  <dimension ref="A1:L34"/>
  <sheetViews>
    <sheetView topLeftCell="A9" workbookViewId="0">
      <selection sqref="A1:L34"/>
    </sheetView>
  </sheetViews>
  <sheetFormatPr defaultRowHeight="14.4" x14ac:dyDescent="0.3"/>
  <cols>
    <col min="1" max="1" width="8" bestFit="1" customWidth="1"/>
    <col min="2" max="2" width="10" customWidth="1"/>
    <col min="3" max="3" width="6" bestFit="1" customWidth="1"/>
    <col min="4" max="4" width="8.5546875" bestFit="1" customWidth="1"/>
    <col min="5" max="5" width="6" bestFit="1" customWidth="1"/>
    <col min="6" max="6" width="8.5546875" bestFit="1" customWidth="1"/>
    <col min="7" max="7" width="4" bestFit="1" customWidth="1"/>
    <col min="8" max="8" width="6.5546875" bestFit="1" customWidth="1"/>
    <col min="9" max="9" width="4" customWidth="1"/>
    <col min="10" max="10" width="7.5546875" bestFit="1" customWidth="1"/>
    <col min="11" max="11" width="7.109375" customWidth="1"/>
    <col min="12" max="12" width="10.5546875" customWidth="1"/>
  </cols>
  <sheetData>
    <row r="1" spans="1:12" ht="18" x14ac:dyDescent="0.3">
      <c r="A1" s="177">
        <v>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54" customHeight="1" x14ac:dyDescent="0.3">
      <c r="A2" s="178" t="s">
        <v>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80"/>
    </row>
    <row r="3" spans="1:12" ht="18" x14ac:dyDescent="0.3">
      <c r="A3" s="181" t="s">
        <v>84</v>
      </c>
      <c r="B3" s="181"/>
      <c r="C3" s="181"/>
      <c r="D3" s="182"/>
      <c r="E3" s="181"/>
      <c r="F3" s="182"/>
      <c r="G3" s="181"/>
      <c r="H3" s="182"/>
      <c r="I3" s="181"/>
      <c r="J3" s="182"/>
      <c r="K3" s="181"/>
      <c r="L3" s="181"/>
    </row>
    <row r="4" spans="1:12" ht="37.200000000000003" customHeight="1" x14ac:dyDescent="0.3">
      <c r="A4" s="183" t="s">
        <v>2</v>
      </c>
      <c r="B4" s="183" t="s">
        <v>3</v>
      </c>
      <c r="C4" s="184" t="s">
        <v>85</v>
      </c>
      <c r="D4" s="185"/>
      <c r="E4" s="184" t="s">
        <v>86</v>
      </c>
      <c r="F4" s="185"/>
      <c r="G4" s="184" t="s">
        <v>87</v>
      </c>
      <c r="H4" s="185"/>
      <c r="I4" s="184" t="s">
        <v>88</v>
      </c>
      <c r="J4" s="186"/>
      <c r="K4" s="170" t="s">
        <v>89</v>
      </c>
      <c r="L4" s="170"/>
    </row>
    <row r="5" spans="1:12" x14ac:dyDescent="0.3">
      <c r="A5" s="183"/>
      <c r="B5" s="183"/>
      <c r="C5" s="49" t="s">
        <v>58</v>
      </c>
      <c r="D5" s="50" t="s">
        <v>59</v>
      </c>
      <c r="E5" s="49" t="s">
        <v>58</v>
      </c>
      <c r="F5" s="50" t="s">
        <v>59</v>
      </c>
      <c r="G5" s="49" t="s">
        <v>58</v>
      </c>
      <c r="H5" s="50" t="s">
        <v>59</v>
      </c>
      <c r="I5" s="49" t="s">
        <v>58</v>
      </c>
      <c r="J5" s="50" t="s">
        <v>59</v>
      </c>
      <c r="K5" s="49" t="s">
        <v>58</v>
      </c>
      <c r="L5" s="50" t="s">
        <v>59</v>
      </c>
    </row>
    <row r="6" spans="1:12" x14ac:dyDescent="0.3">
      <c r="A6" s="35">
        <v>1</v>
      </c>
      <c r="B6" s="35" t="s">
        <v>13</v>
      </c>
      <c r="C6" s="35">
        <v>70</v>
      </c>
      <c r="D6" s="36">
        <v>50.2</v>
      </c>
      <c r="E6" s="35">
        <v>86</v>
      </c>
      <c r="F6" s="36">
        <v>4948.95</v>
      </c>
      <c r="G6" s="35">
        <v>2</v>
      </c>
      <c r="H6" s="36">
        <v>11.23</v>
      </c>
      <c r="I6" s="35">
        <v>17</v>
      </c>
      <c r="J6" s="36">
        <v>1038.01</v>
      </c>
      <c r="K6" s="35">
        <v>175</v>
      </c>
      <c r="L6" s="36">
        <v>6048.39</v>
      </c>
    </row>
    <row r="7" spans="1:12" x14ac:dyDescent="0.3">
      <c r="A7" s="35">
        <v>2</v>
      </c>
      <c r="B7" s="35" t="s">
        <v>14</v>
      </c>
      <c r="C7" s="35">
        <v>0</v>
      </c>
      <c r="D7" s="36">
        <v>0</v>
      </c>
      <c r="E7" s="35">
        <v>618</v>
      </c>
      <c r="F7" s="36">
        <v>870</v>
      </c>
      <c r="G7" s="35">
        <v>0</v>
      </c>
      <c r="H7" s="36">
        <v>0</v>
      </c>
      <c r="I7" s="35">
        <v>71</v>
      </c>
      <c r="J7" s="36">
        <v>64</v>
      </c>
      <c r="K7" s="35">
        <v>689</v>
      </c>
      <c r="L7" s="36">
        <v>934</v>
      </c>
    </row>
    <row r="8" spans="1:12" x14ac:dyDescent="0.3">
      <c r="A8" s="35">
        <v>3</v>
      </c>
      <c r="B8" s="35" t="s">
        <v>15</v>
      </c>
      <c r="C8" s="35">
        <v>0</v>
      </c>
      <c r="D8" s="36">
        <v>0</v>
      </c>
      <c r="E8" s="35">
        <v>0</v>
      </c>
      <c r="F8" s="36">
        <v>0</v>
      </c>
      <c r="G8" s="35">
        <v>0</v>
      </c>
      <c r="H8" s="36">
        <v>0</v>
      </c>
      <c r="I8" s="35">
        <v>0</v>
      </c>
      <c r="J8" s="36">
        <v>0</v>
      </c>
      <c r="K8" s="35">
        <v>0</v>
      </c>
      <c r="L8" s="36">
        <v>0</v>
      </c>
    </row>
    <row r="9" spans="1:12" x14ac:dyDescent="0.3">
      <c r="A9" s="35">
        <v>4</v>
      </c>
      <c r="B9" s="35" t="s">
        <v>16</v>
      </c>
      <c r="C9" s="35">
        <v>386</v>
      </c>
      <c r="D9" s="36">
        <v>480.81</v>
      </c>
      <c r="E9" s="35">
        <v>118</v>
      </c>
      <c r="F9" s="36">
        <v>312.14999999999998</v>
      </c>
      <c r="G9" s="35">
        <v>3</v>
      </c>
      <c r="H9" s="36">
        <v>28.52</v>
      </c>
      <c r="I9" s="35">
        <v>13</v>
      </c>
      <c r="J9" s="36">
        <v>20.309999999999999</v>
      </c>
      <c r="K9" s="35">
        <v>520</v>
      </c>
      <c r="L9" s="36">
        <v>841.79</v>
      </c>
    </row>
    <row r="10" spans="1:12" x14ac:dyDescent="0.3">
      <c r="A10" s="35">
        <v>5</v>
      </c>
      <c r="B10" s="35" t="s">
        <v>17</v>
      </c>
      <c r="C10" s="35">
        <v>1286</v>
      </c>
      <c r="D10" s="36">
        <v>690.86</v>
      </c>
      <c r="E10" s="35">
        <v>324</v>
      </c>
      <c r="F10" s="36">
        <v>776.59</v>
      </c>
      <c r="G10" s="35">
        <v>0</v>
      </c>
      <c r="H10" s="36">
        <v>0</v>
      </c>
      <c r="I10" s="35">
        <v>5</v>
      </c>
      <c r="J10" s="36">
        <v>4.49</v>
      </c>
      <c r="K10" s="35">
        <v>1615</v>
      </c>
      <c r="L10" s="36">
        <v>1471.94</v>
      </c>
    </row>
    <row r="11" spans="1:12" x14ac:dyDescent="0.3">
      <c r="A11" s="35">
        <v>6</v>
      </c>
      <c r="B11" s="35" t="s">
        <v>18</v>
      </c>
      <c r="C11" s="35">
        <v>9</v>
      </c>
      <c r="D11" s="36">
        <v>4.88</v>
      </c>
      <c r="E11" s="35">
        <v>7</v>
      </c>
      <c r="F11" s="36">
        <v>30.16</v>
      </c>
      <c r="G11" s="35">
        <v>0</v>
      </c>
      <c r="H11" s="36">
        <v>0</v>
      </c>
      <c r="I11" s="35">
        <v>2</v>
      </c>
      <c r="J11" s="36">
        <v>2.9</v>
      </c>
      <c r="K11" s="35">
        <v>18</v>
      </c>
      <c r="L11" s="36">
        <v>37.94</v>
      </c>
    </row>
    <row r="12" spans="1:12" x14ac:dyDescent="0.3">
      <c r="A12" s="35">
        <v>7</v>
      </c>
      <c r="B12" s="35" t="s">
        <v>19</v>
      </c>
      <c r="C12" s="35">
        <v>12</v>
      </c>
      <c r="D12" s="36">
        <v>18.93</v>
      </c>
      <c r="E12" s="35">
        <v>8</v>
      </c>
      <c r="F12" s="36">
        <v>53.5</v>
      </c>
      <c r="G12" s="35">
        <v>0</v>
      </c>
      <c r="H12" s="36">
        <v>0</v>
      </c>
      <c r="I12" s="35">
        <v>2</v>
      </c>
      <c r="J12" s="36">
        <v>17</v>
      </c>
      <c r="K12" s="35">
        <v>22</v>
      </c>
      <c r="L12" s="36">
        <v>89.43</v>
      </c>
    </row>
    <row r="13" spans="1:12" x14ac:dyDescent="0.3">
      <c r="A13" s="35">
        <v>8</v>
      </c>
      <c r="B13" s="35" t="s">
        <v>20</v>
      </c>
      <c r="C13" s="35">
        <v>2149</v>
      </c>
      <c r="D13" s="36">
        <v>1298.03</v>
      </c>
      <c r="E13" s="35">
        <v>17</v>
      </c>
      <c r="F13" s="36">
        <v>16.96</v>
      </c>
      <c r="G13" s="35">
        <v>4</v>
      </c>
      <c r="H13" s="36">
        <v>3.8</v>
      </c>
      <c r="I13" s="35">
        <v>542</v>
      </c>
      <c r="J13" s="36">
        <v>378.32</v>
      </c>
      <c r="K13" s="35">
        <v>2712</v>
      </c>
      <c r="L13" s="36">
        <v>1697.11</v>
      </c>
    </row>
    <row r="14" spans="1:12" x14ac:dyDescent="0.3">
      <c r="A14" s="35">
        <v>9</v>
      </c>
      <c r="B14" s="35" t="s">
        <v>21</v>
      </c>
      <c r="C14" s="35">
        <v>7</v>
      </c>
      <c r="D14" s="36">
        <v>8.56</v>
      </c>
      <c r="E14" s="35">
        <v>0</v>
      </c>
      <c r="F14" s="36">
        <v>0</v>
      </c>
      <c r="G14" s="35">
        <v>0</v>
      </c>
      <c r="H14" s="36">
        <v>0</v>
      </c>
      <c r="I14" s="35">
        <v>5</v>
      </c>
      <c r="J14" s="36">
        <v>47.62</v>
      </c>
      <c r="K14" s="35">
        <v>12</v>
      </c>
      <c r="L14" s="36">
        <v>56.18</v>
      </c>
    </row>
    <row r="15" spans="1:12" x14ac:dyDescent="0.3">
      <c r="A15" s="35">
        <v>10</v>
      </c>
      <c r="B15" s="35" t="s">
        <v>22</v>
      </c>
      <c r="C15" s="35">
        <v>8359</v>
      </c>
      <c r="D15" s="36">
        <v>7735.86</v>
      </c>
      <c r="E15" s="35">
        <v>1460</v>
      </c>
      <c r="F15" s="36">
        <v>2268.2399999999998</v>
      </c>
      <c r="G15" s="35">
        <v>1</v>
      </c>
      <c r="H15" s="36">
        <v>302.54000000000002</v>
      </c>
      <c r="I15" s="35">
        <v>11</v>
      </c>
      <c r="J15" s="36">
        <v>42.04</v>
      </c>
      <c r="K15" s="35">
        <v>9831</v>
      </c>
      <c r="L15" s="36">
        <v>10348.68</v>
      </c>
    </row>
    <row r="16" spans="1:12" x14ac:dyDescent="0.3">
      <c r="A16" s="35">
        <v>11</v>
      </c>
      <c r="B16" s="35" t="s">
        <v>23</v>
      </c>
      <c r="C16" s="35">
        <v>187</v>
      </c>
      <c r="D16" s="36">
        <v>347.47</v>
      </c>
      <c r="E16" s="35">
        <v>81</v>
      </c>
      <c r="F16" s="36">
        <v>123.55</v>
      </c>
      <c r="G16" s="35">
        <v>0</v>
      </c>
      <c r="H16" s="36">
        <v>0</v>
      </c>
      <c r="I16" s="35">
        <v>0</v>
      </c>
      <c r="J16" s="36">
        <v>0</v>
      </c>
      <c r="K16" s="35">
        <v>268</v>
      </c>
      <c r="L16" s="36">
        <v>471.02</v>
      </c>
    </row>
    <row r="17" spans="1:12" x14ac:dyDescent="0.3">
      <c r="A17" s="35">
        <v>12</v>
      </c>
      <c r="B17" s="35" t="s">
        <v>24</v>
      </c>
      <c r="C17" s="35">
        <v>76</v>
      </c>
      <c r="D17" s="36">
        <v>106.15</v>
      </c>
      <c r="E17" s="35">
        <v>17</v>
      </c>
      <c r="F17" s="36">
        <v>42.85</v>
      </c>
      <c r="G17" s="35">
        <v>0</v>
      </c>
      <c r="H17" s="36">
        <v>0</v>
      </c>
      <c r="I17" s="35">
        <v>0</v>
      </c>
      <c r="J17" s="36">
        <v>0</v>
      </c>
      <c r="K17" s="35">
        <v>93</v>
      </c>
      <c r="L17" s="36">
        <v>149</v>
      </c>
    </row>
    <row r="18" spans="1:12" x14ac:dyDescent="0.3">
      <c r="A18" s="33" t="s">
        <v>25</v>
      </c>
      <c r="B18" s="33" t="s">
        <v>26</v>
      </c>
      <c r="C18" s="33">
        <v>12541</v>
      </c>
      <c r="D18" s="34">
        <v>10741.75</v>
      </c>
      <c r="E18" s="33">
        <v>2736</v>
      </c>
      <c r="F18" s="34">
        <v>9442.9500000000007</v>
      </c>
      <c r="G18" s="33">
        <v>10</v>
      </c>
      <c r="H18" s="34">
        <v>346.09</v>
      </c>
      <c r="I18" s="33">
        <v>668</v>
      </c>
      <c r="J18" s="34">
        <v>1614.69</v>
      </c>
      <c r="K18" s="33">
        <v>15955</v>
      </c>
      <c r="L18" s="34">
        <v>22145.48</v>
      </c>
    </row>
    <row r="19" spans="1:12" x14ac:dyDescent="0.3">
      <c r="A19" s="35">
        <v>1</v>
      </c>
      <c r="B19" s="35" t="s">
        <v>27</v>
      </c>
      <c r="C19" s="35">
        <v>5</v>
      </c>
      <c r="D19" s="36">
        <v>169.77</v>
      </c>
      <c r="E19" s="35">
        <v>204</v>
      </c>
      <c r="F19" s="36">
        <v>731.99</v>
      </c>
      <c r="G19" s="35">
        <v>0</v>
      </c>
      <c r="H19" s="36">
        <v>0</v>
      </c>
      <c r="I19" s="35">
        <v>1</v>
      </c>
      <c r="J19" s="36">
        <v>147.99</v>
      </c>
      <c r="K19" s="35">
        <v>210</v>
      </c>
      <c r="L19" s="36">
        <v>1049.75</v>
      </c>
    </row>
    <row r="20" spans="1:12" x14ac:dyDescent="0.3">
      <c r="A20" s="35">
        <v>2</v>
      </c>
      <c r="B20" s="35" t="s">
        <v>28</v>
      </c>
      <c r="C20" s="35">
        <v>0</v>
      </c>
      <c r="D20" s="36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</row>
    <row r="21" spans="1:12" x14ac:dyDescent="0.3">
      <c r="A21" s="35">
        <v>3</v>
      </c>
      <c r="B21" s="35" t="s">
        <v>29</v>
      </c>
      <c r="C21" s="35">
        <v>1</v>
      </c>
      <c r="D21" s="36">
        <v>0</v>
      </c>
      <c r="E21" s="35">
        <v>1</v>
      </c>
      <c r="F21" s="36">
        <v>1.01</v>
      </c>
      <c r="G21" s="35">
        <v>0</v>
      </c>
      <c r="H21" s="36">
        <v>0</v>
      </c>
      <c r="I21" s="35">
        <v>0</v>
      </c>
      <c r="J21" s="36">
        <v>0</v>
      </c>
      <c r="K21" s="35">
        <v>2</v>
      </c>
      <c r="L21" s="36">
        <v>1.01</v>
      </c>
    </row>
    <row r="22" spans="1:12" x14ac:dyDescent="0.3">
      <c r="A22" s="35">
        <v>4</v>
      </c>
      <c r="B22" s="35" t="s">
        <v>30</v>
      </c>
      <c r="C22" s="35">
        <v>38</v>
      </c>
      <c r="D22" s="36">
        <v>194.28</v>
      </c>
      <c r="E22" s="35">
        <v>0</v>
      </c>
      <c r="F22" s="36">
        <v>0</v>
      </c>
      <c r="G22" s="35">
        <v>0</v>
      </c>
      <c r="H22" s="36">
        <v>0</v>
      </c>
      <c r="I22" s="35">
        <v>1</v>
      </c>
      <c r="J22" s="36">
        <v>60.43</v>
      </c>
      <c r="K22" s="35">
        <v>39</v>
      </c>
      <c r="L22" s="36">
        <v>254.71</v>
      </c>
    </row>
    <row r="23" spans="1:12" x14ac:dyDescent="0.3">
      <c r="A23" s="35">
        <v>5</v>
      </c>
      <c r="B23" s="35" t="s">
        <v>31</v>
      </c>
      <c r="C23" s="35">
        <v>69</v>
      </c>
      <c r="D23" s="36">
        <v>13.5</v>
      </c>
      <c r="E23" s="35">
        <v>2</v>
      </c>
      <c r="F23" s="36">
        <v>10.36</v>
      </c>
      <c r="G23" s="35">
        <v>0</v>
      </c>
      <c r="H23" s="36">
        <v>0</v>
      </c>
      <c r="I23" s="35">
        <v>6</v>
      </c>
      <c r="J23" s="36">
        <v>21.2</v>
      </c>
      <c r="K23" s="35">
        <v>77</v>
      </c>
      <c r="L23" s="36">
        <v>45.06</v>
      </c>
    </row>
    <row r="24" spans="1:12" x14ac:dyDescent="0.3">
      <c r="A24" s="35">
        <v>6</v>
      </c>
      <c r="B24" s="35" t="s">
        <v>32</v>
      </c>
      <c r="C24" s="35">
        <v>0</v>
      </c>
      <c r="D24" s="36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</row>
    <row r="25" spans="1:12" x14ac:dyDescent="0.3">
      <c r="A25" s="35">
        <v>7</v>
      </c>
      <c r="B25" s="35" t="s">
        <v>33</v>
      </c>
      <c r="C25" s="35">
        <v>0</v>
      </c>
      <c r="D25" s="36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</row>
    <row r="26" spans="1:12" x14ac:dyDescent="0.3">
      <c r="A26" s="33" t="s">
        <v>34</v>
      </c>
      <c r="B26" s="33" t="s">
        <v>26</v>
      </c>
      <c r="C26" s="33">
        <v>113</v>
      </c>
      <c r="D26" s="34">
        <v>377.55</v>
      </c>
      <c r="E26" s="33">
        <v>207</v>
      </c>
      <c r="F26" s="34">
        <v>743.36</v>
      </c>
      <c r="G26" s="33">
        <v>0</v>
      </c>
      <c r="H26" s="34">
        <v>0</v>
      </c>
      <c r="I26" s="33">
        <v>8</v>
      </c>
      <c r="J26" s="34">
        <v>229.62</v>
      </c>
      <c r="K26" s="33">
        <v>328</v>
      </c>
      <c r="L26" s="34">
        <v>1350.53</v>
      </c>
    </row>
    <row r="27" spans="1:12" x14ac:dyDescent="0.3">
      <c r="A27" s="35">
        <v>1</v>
      </c>
      <c r="B27" s="35" t="s">
        <v>35</v>
      </c>
      <c r="C27" s="35">
        <v>17</v>
      </c>
      <c r="D27" s="36">
        <v>3.37</v>
      </c>
      <c r="E27" s="35">
        <v>220</v>
      </c>
      <c r="F27" s="36">
        <v>56.63</v>
      </c>
      <c r="G27" s="35">
        <v>0</v>
      </c>
      <c r="H27" s="36">
        <v>0</v>
      </c>
      <c r="I27" s="35">
        <v>217</v>
      </c>
      <c r="J27" s="36">
        <v>56.29</v>
      </c>
      <c r="K27" s="35">
        <v>454</v>
      </c>
      <c r="L27" s="36">
        <v>116.29</v>
      </c>
    </row>
    <row r="28" spans="1:12" x14ac:dyDescent="0.3">
      <c r="A28" s="33" t="s">
        <v>36</v>
      </c>
      <c r="B28" s="33" t="s">
        <v>26</v>
      </c>
      <c r="C28" s="33">
        <f>C27</f>
        <v>17</v>
      </c>
      <c r="D28" s="34">
        <f t="shared" ref="D28:L28" si="0">D27</f>
        <v>3.37</v>
      </c>
      <c r="E28" s="33">
        <f t="shared" si="0"/>
        <v>220</v>
      </c>
      <c r="F28" s="34">
        <f t="shared" si="0"/>
        <v>56.63</v>
      </c>
      <c r="G28" s="33">
        <f t="shared" si="0"/>
        <v>0</v>
      </c>
      <c r="H28" s="34">
        <f t="shared" si="0"/>
        <v>0</v>
      </c>
      <c r="I28" s="33">
        <f t="shared" si="0"/>
        <v>217</v>
      </c>
      <c r="J28" s="34">
        <f t="shared" si="0"/>
        <v>56.29</v>
      </c>
      <c r="K28" s="33">
        <f t="shared" si="0"/>
        <v>454</v>
      </c>
      <c r="L28" s="34">
        <f t="shared" si="0"/>
        <v>116.29</v>
      </c>
    </row>
    <row r="29" spans="1:12" x14ac:dyDescent="0.3">
      <c r="A29" s="35">
        <v>1</v>
      </c>
      <c r="B29" s="35" t="s">
        <v>37</v>
      </c>
      <c r="C29" s="35">
        <v>2815</v>
      </c>
      <c r="D29" s="36">
        <v>2292.91</v>
      </c>
      <c r="E29" s="35">
        <v>829</v>
      </c>
      <c r="F29" s="36">
        <v>1124.49</v>
      </c>
      <c r="G29" s="35">
        <v>0</v>
      </c>
      <c r="H29" s="36">
        <v>0</v>
      </c>
      <c r="I29" s="35">
        <v>0</v>
      </c>
      <c r="J29" s="36">
        <v>0</v>
      </c>
      <c r="K29" s="35">
        <v>3644</v>
      </c>
      <c r="L29" s="36">
        <v>3417.4</v>
      </c>
    </row>
    <row r="30" spans="1:12" x14ac:dyDescent="0.3">
      <c r="A30" s="33" t="s">
        <v>38</v>
      </c>
      <c r="B30" s="33" t="s">
        <v>26</v>
      </c>
      <c r="C30" s="33">
        <v>2815</v>
      </c>
      <c r="D30" s="34">
        <v>2292.91</v>
      </c>
      <c r="E30" s="33">
        <v>829</v>
      </c>
      <c r="F30" s="34">
        <v>1124.49</v>
      </c>
      <c r="G30" s="33">
        <v>0</v>
      </c>
      <c r="H30" s="34">
        <v>0</v>
      </c>
      <c r="I30" s="33">
        <v>0</v>
      </c>
      <c r="J30" s="34">
        <v>0</v>
      </c>
      <c r="K30" s="33">
        <v>3644</v>
      </c>
      <c r="L30" s="34">
        <v>3417.4</v>
      </c>
    </row>
    <row r="31" spans="1:12" x14ac:dyDescent="0.3">
      <c r="A31" s="35">
        <v>1</v>
      </c>
      <c r="B31" s="35" t="s">
        <v>39</v>
      </c>
      <c r="C31" s="35">
        <v>884</v>
      </c>
      <c r="D31" s="36">
        <v>563.28</v>
      </c>
      <c r="E31" s="35">
        <v>12075</v>
      </c>
      <c r="F31" s="36">
        <v>9326.73</v>
      </c>
      <c r="G31" s="35">
        <v>0</v>
      </c>
      <c r="H31" s="36">
        <v>0</v>
      </c>
      <c r="I31" s="35">
        <v>0</v>
      </c>
      <c r="J31" s="36">
        <v>0</v>
      </c>
      <c r="K31" s="35">
        <v>12959</v>
      </c>
      <c r="L31" s="36">
        <v>9890.01</v>
      </c>
    </row>
    <row r="32" spans="1:12" x14ac:dyDescent="0.3">
      <c r="A32" s="174" t="s">
        <v>196</v>
      </c>
      <c r="B32" s="175"/>
      <c r="C32" s="33">
        <f>C18+C26+C28+C30+C31</f>
        <v>16370</v>
      </c>
      <c r="D32" s="34">
        <f t="shared" ref="D32:L32" si="1">D18+D26+D28+D30+D31</f>
        <v>13978.86</v>
      </c>
      <c r="E32" s="33">
        <f t="shared" si="1"/>
        <v>16067</v>
      </c>
      <c r="F32" s="34">
        <f t="shared" si="1"/>
        <v>20694.16</v>
      </c>
      <c r="G32" s="33">
        <f t="shared" si="1"/>
        <v>10</v>
      </c>
      <c r="H32" s="34">
        <f t="shared" si="1"/>
        <v>346.09</v>
      </c>
      <c r="I32" s="33">
        <f t="shared" si="1"/>
        <v>893</v>
      </c>
      <c r="J32" s="34">
        <f t="shared" si="1"/>
        <v>1900.6</v>
      </c>
      <c r="K32" s="33">
        <f>K18+K26+K28+K30+K31</f>
        <v>33340</v>
      </c>
      <c r="L32" s="34">
        <f t="shared" si="1"/>
        <v>36919.71</v>
      </c>
    </row>
    <row r="33" spans="1:12" x14ac:dyDescent="0.3">
      <c r="A33" s="35">
        <v>1</v>
      </c>
      <c r="B33" s="35" t="s">
        <v>43</v>
      </c>
      <c r="C33" s="35">
        <v>0</v>
      </c>
      <c r="D33" s="36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113895.86</v>
      </c>
    </row>
    <row r="34" spans="1:12" x14ac:dyDescent="0.3">
      <c r="A34" s="37" t="s">
        <v>44</v>
      </c>
      <c r="B34" s="38" t="s">
        <v>26</v>
      </c>
      <c r="C34" s="38">
        <f>C32+C33</f>
        <v>16370</v>
      </c>
      <c r="D34" s="39">
        <f t="shared" ref="D34:L34" si="2">D32+D33</f>
        <v>13978.86</v>
      </c>
      <c r="E34" s="38">
        <f t="shared" si="2"/>
        <v>16067</v>
      </c>
      <c r="F34" s="39">
        <f t="shared" si="2"/>
        <v>20694.16</v>
      </c>
      <c r="G34" s="38">
        <f t="shared" si="2"/>
        <v>10</v>
      </c>
      <c r="H34" s="39">
        <f t="shared" si="2"/>
        <v>346.09</v>
      </c>
      <c r="I34" s="38">
        <f t="shared" si="2"/>
        <v>893</v>
      </c>
      <c r="J34" s="39">
        <f t="shared" si="2"/>
        <v>1900.6</v>
      </c>
      <c r="K34" s="38">
        <f t="shared" si="2"/>
        <v>33340</v>
      </c>
      <c r="L34" s="39">
        <f t="shared" si="2"/>
        <v>150815.57</v>
      </c>
    </row>
  </sheetData>
  <mergeCells count="11">
    <mergeCell ref="A32:B32"/>
    <mergeCell ref="A1:L1"/>
    <mergeCell ref="A2:L2"/>
    <mergeCell ref="A3:L3"/>
    <mergeCell ref="A4:A5"/>
    <mergeCell ref="B4:B5"/>
    <mergeCell ref="C4:D4"/>
    <mergeCell ref="E4:F4"/>
    <mergeCell ref="G4:H4"/>
    <mergeCell ref="I4:J4"/>
    <mergeCell ref="K4:L4"/>
  </mergeCells>
  <pageMargins left="0.72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0001-B55E-4C64-9DB2-62E6F97917F3}">
  <dimension ref="A1:L34"/>
  <sheetViews>
    <sheetView topLeftCell="A9" workbookViewId="0">
      <selection sqref="A1:L34"/>
    </sheetView>
  </sheetViews>
  <sheetFormatPr defaultRowHeight="14.4" x14ac:dyDescent="0.3"/>
  <cols>
    <col min="1" max="1" width="10.33203125" customWidth="1"/>
    <col min="2" max="2" width="7" customWidth="1"/>
    <col min="3" max="3" width="6" customWidth="1"/>
    <col min="4" max="4" width="8.6640625" customWidth="1"/>
    <col min="5" max="5" width="6" customWidth="1"/>
    <col min="6" max="6" width="9.44140625" customWidth="1"/>
    <col min="7" max="7" width="4.6640625" customWidth="1"/>
    <col min="9" max="9" width="6" customWidth="1"/>
    <col min="10" max="10" width="9.88671875" customWidth="1"/>
    <col min="11" max="11" width="7.88671875" customWidth="1"/>
    <col min="12" max="12" width="9.44140625" customWidth="1"/>
  </cols>
  <sheetData>
    <row r="1" spans="1:12" ht="24.6" customHeight="1" x14ac:dyDescent="0.3">
      <c r="A1" s="187">
        <v>7</v>
      </c>
      <c r="B1" s="187"/>
      <c r="C1" s="187"/>
      <c r="D1" s="188"/>
      <c r="E1" s="187"/>
      <c r="F1" s="188"/>
      <c r="G1" s="187"/>
      <c r="H1" s="188"/>
      <c r="I1" s="187"/>
      <c r="J1" s="188"/>
      <c r="K1" s="187"/>
      <c r="L1" s="188"/>
    </row>
    <row r="2" spans="1:12" ht="49.8" customHeight="1" x14ac:dyDescent="0.3">
      <c r="A2" s="166" t="s">
        <v>90</v>
      </c>
      <c r="B2" s="167"/>
      <c r="C2" s="167"/>
      <c r="D2" s="168"/>
      <c r="E2" s="167"/>
      <c r="F2" s="168"/>
      <c r="G2" s="167"/>
      <c r="H2" s="168"/>
      <c r="I2" s="167"/>
      <c r="J2" s="168"/>
      <c r="K2" s="167"/>
      <c r="L2" s="168"/>
    </row>
    <row r="3" spans="1:12" x14ac:dyDescent="0.3">
      <c r="A3" s="154" t="s">
        <v>46</v>
      </c>
      <c r="B3" s="189"/>
      <c r="C3" s="189"/>
      <c r="D3" s="190"/>
      <c r="E3" s="189"/>
      <c r="F3" s="190"/>
      <c r="G3" s="189"/>
      <c r="H3" s="190"/>
      <c r="I3" s="189"/>
      <c r="J3" s="190"/>
      <c r="K3" s="189"/>
      <c r="L3" s="190"/>
    </row>
    <row r="4" spans="1:12" ht="27.6" customHeight="1" x14ac:dyDescent="0.3">
      <c r="A4" s="191" t="s">
        <v>2</v>
      </c>
      <c r="B4" s="191" t="s">
        <v>3</v>
      </c>
      <c r="C4" s="193" t="s">
        <v>91</v>
      </c>
      <c r="D4" s="194"/>
      <c r="E4" s="193" t="s">
        <v>92</v>
      </c>
      <c r="F4" s="194"/>
      <c r="G4" s="193" t="s">
        <v>93</v>
      </c>
      <c r="H4" s="194"/>
      <c r="I4" s="193" t="s">
        <v>94</v>
      </c>
      <c r="J4" s="195"/>
      <c r="K4" s="196" t="s">
        <v>95</v>
      </c>
      <c r="L4" s="197"/>
    </row>
    <row r="5" spans="1:12" x14ac:dyDescent="0.3">
      <c r="A5" s="192"/>
      <c r="B5" s="192"/>
      <c r="C5" s="1" t="s">
        <v>58</v>
      </c>
      <c r="D5" s="51" t="s">
        <v>96</v>
      </c>
      <c r="E5" s="1" t="s">
        <v>58</v>
      </c>
      <c r="F5" s="51" t="s">
        <v>96</v>
      </c>
      <c r="G5" s="1" t="s">
        <v>58</v>
      </c>
      <c r="H5" s="51" t="s">
        <v>96</v>
      </c>
      <c r="I5" s="1" t="s">
        <v>58</v>
      </c>
      <c r="J5" s="51" t="s">
        <v>96</v>
      </c>
      <c r="K5" s="1" t="s">
        <v>58</v>
      </c>
      <c r="L5" s="51" t="s">
        <v>96</v>
      </c>
    </row>
    <row r="6" spans="1:12" x14ac:dyDescent="0.3">
      <c r="A6" s="43">
        <v>1</v>
      </c>
      <c r="B6" s="43" t="s">
        <v>13</v>
      </c>
      <c r="C6" s="43">
        <v>1048</v>
      </c>
      <c r="D6" s="44">
        <v>16899.05</v>
      </c>
      <c r="E6" s="43">
        <v>46</v>
      </c>
      <c r="F6" s="44">
        <v>3642.27</v>
      </c>
      <c r="G6" s="43">
        <v>11</v>
      </c>
      <c r="H6" s="44">
        <v>3142.46</v>
      </c>
      <c r="I6" s="43">
        <v>8</v>
      </c>
      <c r="J6" s="44">
        <v>244.3</v>
      </c>
      <c r="K6" s="43">
        <v>1113</v>
      </c>
      <c r="L6" s="44">
        <v>23928.080000000002</v>
      </c>
    </row>
    <row r="7" spans="1:12" x14ac:dyDescent="0.3">
      <c r="A7" s="43">
        <v>2</v>
      </c>
      <c r="B7" s="43" t="s">
        <v>14</v>
      </c>
      <c r="C7" s="43">
        <v>415</v>
      </c>
      <c r="D7" s="44">
        <v>1814</v>
      </c>
      <c r="E7" s="43">
        <v>301</v>
      </c>
      <c r="F7" s="44">
        <v>866</v>
      </c>
      <c r="G7" s="43">
        <v>0</v>
      </c>
      <c r="H7" s="44">
        <v>0</v>
      </c>
      <c r="I7" s="43">
        <v>0</v>
      </c>
      <c r="J7" s="44">
        <v>0</v>
      </c>
      <c r="K7" s="43">
        <v>716</v>
      </c>
      <c r="L7" s="44">
        <v>2680</v>
      </c>
    </row>
    <row r="8" spans="1:12" x14ac:dyDescent="0.3">
      <c r="A8" s="43">
        <v>3</v>
      </c>
      <c r="B8" s="43" t="s">
        <v>15</v>
      </c>
      <c r="C8" s="43">
        <v>183</v>
      </c>
      <c r="D8" s="44">
        <v>607.21</v>
      </c>
      <c r="E8" s="43">
        <v>49</v>
      </c>
      <c r="F8" s="44">
        <v>1389.43</v>
      </c>
      <c r="G8" s="43">
        <v>1</v>
      </c>
      <c r="H8" s="44">
        <v>989.22</v>
      </c>
      <c r="I8" s="43">
        <v>25</v>
      </c>
      <c r="J8" s="44">
        <v>174.78</v>
      </c>
      <c r="K8" s="43">
        <v>258</v>
      </c>
      <c r="L8" s="44">
        <v>3160.64</v>
      </c>
    </row>
    <row r="9" spans="1:12" x14ac:dyDescent="0.3">
      <c r="A9" s="43">
        <v>4</v>
      </c>
      <c r="B9" s="43" t="s">
        <v>16</v>
      </c>
      <c r="C9" s="43">
        <v>1815</v>
      </c>
      <c r="D9" s="44">
        <v>8305.61</v>
      </c>
      <c r="E9" s="43">
        <v>158</v>
      </c>
      <c r="F9" s="44">
        <v>2281.29</v>
      </c>
      <c r="G9" s="43">
        <v>6</v>
      </c>
      <c r="H9" s="44">
        <v>998.33</v>
      </c>
      <c r="I9" s="43">
        <v>31</v>
      </c>
      <c r="J9" s="44">
        <v>40.159999999999997</v>
      </c>
      <c r="K9" s="43">
        <v>2010</v>
      </c>
      <c r="L9" s="44">
        <v>11625.39</v>
      </c>
    </row>
    <row r="10" spans="1:12" x14ac:dyDescent="0.3">
      <c r="A10" s="43">
        <v>5</v>
      </c>
      <c r="B10" s="43" t="s">
        <v>17</v>
      </c>
      <c r="C10" s="43">
        <v>912</v>
      </c>
      <c r="D10" s="44">
        <v>2490.4899999999998</v>
      </c>
      <c r="E10" s="43">
        <v>18</v>
      </c>
      <c r="F10" s="44">
        <v>566.89</v>
      </c>
      <c r="G10" s="43">
        <v>0</v>
      </c>
      <c r="H10" s="44">
        <v>0</v>
      </c>
      <c r="I10" s="43">
        <v>58</v>
      </c>
      <c r="J10" s="44">
        <v>109.67</v>
      </c>
      <c r="K10" s="43">
        <v>988</v>
      </c>
      <c r="L10" s="44">
        <v>3167.05</v>
      </c>
    </row>
    <row r="11" spans="1:12" x14ac:dyDescent="0.3">
      <c r="A11" s="43">
        <v>6</v>
      </c>
      <c r="B11" s="43" t="s">
        <v>18</v>
      </c>
      <c r="C11" s="43">
        <v>393</v>
      </c>
      <c r="D11" s="44">
        <v>2769.72</v>
      </c>
      <c r="E11" s="43">
        <v>135</v>
      </c>
      <c r="F11" s="44">
        <v>5761.47</v>
      </c>
      <c r="G11" s="43">
        <v>1</v>
      </c>
      <c r="H11" s="44">
        <v>428.44</v>
      </c>
      <c r="I11" s="43">
        <v>0</v>
      </c>
      <c r="J11" s="44">
        <v>0</v>
      </c>
      <c r="K11" s="43">
        <v>529</v>
      </c>
      <c r="L11" s="44">
        <v>8959.6299999999992</v>
      </c>
    </row>
    <row r="12" spans="1:12" x14ac:dyDescent="0.3">
      <c r="A12" s="43">
        <v>7</v>
      </c>
      <c r="B12" s="43" t="s">
        <v>19</v>
      </c>
      <c r="C12" s="43">
        <v>124</v>
      </c>
      <c r="D12" s="44">
        <v>609.79999999999995</v>
      </c>
      <c r="E12" s="43">
        <v>0</v>
      </c>
      <c r="F12" s="44">
        <v>0</v>
      </c>
      <c r="G12" s="43">
        <v>0</v>
      </c>
      <c r="H12" s="44">
        <v>0</v>
      </c>
      <c r="I12" s="43">
        <v>0</v>
      </c>
      <c r="J12" s="44">
        <v>0</v>
      </c>
      <c r="K12" s="43">
        <v>124</v>
      </c>
      <c r="L12" s="44">
        <v>609.79999999999995</v>
      </c>
    </row>
    <row r="13" spans="1:12" x14ac:dyDescent="0.3">
      <c r="A13" s="43">
        <v>8</v>
      </c>
      <c r="B13" s="43" t="s">
        <v>20</v>
      </c>
      <c r="C13" s="43">
        <v>843</v>
      </c>
      <c r="D13" s="44">
        <v>4900.82</v>
      </c>
      <c r="E13" s="43">
        <v>171</v>
      </c>
      <c r="F13" s="44">
        <v>3732.44</v>
      </c>
      <c r="G13" s="43">
        <v>5</v>
      </c>
      <c r="H13" s="44">
        <v>216.62</v>
      </c>
      <c r="I13" s="43">
        <v>0</v>
      </c>
      <c r="J13" s="44">
        <v>0</v>
      </c>
      <c r="K13" s="43">
        <v>1019</v>
      </c>
      <c r="L13" s="44">
        <v>8849.8799999999992</v>
      </c>
    </row>
    <row r="14" spans="1:12" x14ac:dyDescent="0.3">
      <c r="A14" s="43">
        <v>9</v>
      </c>
      <c r="B14" s="43" t="s">
        <v>21</v>
      </c>
      <c r="C14" s="43">
        <v>105</v>
      </c>
      <c r="D14" s="44">
        <v>545.72</v>
      </c>
      <c r="E14" s="43">
        <v>12</v>
      </c>
      <c r="F14" s="44">
        <v>259.72000000000003</v>
      </c>
      <c r="G14" s="43">
        <v>0</v>
      </c>
      <c r="H14" s="44">
        <v>0</v>
      </c>
      <c r="I14" s="43">
        <v>0</v>
      </c>
      <c r="J14" s="44">
        <v>0</v>
      </c>
      <c r="K14" s="43">
        <v>117</v>
      </c>
      <c r="L14" s="44">
        <v>805.44</v>
      </c>
    </row>
    <row r="15" spans="1:12" x14ac:dyDescent="0.3">
      <c r="A15" s="43">
        <v>10</v>
      </c>
      <c r="B15" s="43" t="s">
        <v>22</v>
      </c>
      <c r="C15" s="43">
        <v>4549</v>
      </c>
      <c r="D15" s="44">
        <v>48081.19</v>
      </c>
      <c r="E15" s="43">
        <v>743</v>
      </c>
      <c r="F15" s="44">
        <v>16936.23</v>
      </c>
      <c r="G15" s="43">
        <v>24</v>
      </c>
      <c r="H15" s="44">
        <v>2879.78</v>
      </c>
      <c r="I15" s="43">
        <v>0</v>
      </c>
      <c r="J15" s="44">
        <v>0</v>
      </c>
      <c r="K15" s="43">
        <v>5316</v>
      </c>
      <c r="L15" s="44">
        <v>67897.2</v>
      </c>
    </row>
    <row r="16" spans="1:12" x14ac:dyDescent="0.3">
      <c r="A16" s="43">
        <v>11</v>
      </c>
      <c r="B16" s="43" t="s">
        <v>23</v>
      </c>
      <c r="C16" s="43">
        <v>338</v>
      </c>
      <c r="D16" s="44">
        <v>834.54</v>
      </c>
      <c r="E16" s="43">
        <v>52</v>
      </c>
      <c r="F16" s="44">
        <v>3602.54</v>
      </c>
      <c r="G16" s="43">
        <v>0</v>
      </c>
      <c r="H16" s="44">
        <v>0</v>
      </c>
      <c r="I16" s="43">
        <v>0</v>
      </c>
      <c r="J16" s="44">
        <v>0</v>
      </c>
      <c r="K16" s="43">
        <v>390</v>
      </c>
      <c r="L16" s="44">
        <v>4437.08</v>
      </c>
    </row>
    <row r="17" spans="1:12" x14ac:dyDescent="0.3">
      <c r="A17" s="43">
        <v>12</v>
      </c>
      <c r="B17" s="43" t="s">
        <v>24</v>
      </c>
      <c r="C17" s="43">
        <v>122</v>
      </c>
      <c r="D17" s="44">
        <v>346.99</v>
      </c>
      <c r="E17" s="43">
        <v>9</v>
      </c>
      <c r="F17" s="44">
        <v>121.17</v>
      </c>
      <c r="G17" s="43">
        <v>1</v>
      </c>
      <c r="H17" s="44">
        <v>29.31</v>
      </c>
      <c r="I17" s="43">
        <v>0</v>
      </c>
      <c r="J17" s="44">
        <v>0</v>
      </c>
      <c r="K17" s="43">
        <v>132</v>
      </c>
      <c r="L17" s="44">
        <v>497.47</v>
      </c>
    </row>
    <row r="18" spans="1:12" x14ac:dyDescent="0.3">
      <c r="A18" s="47" t="s">
        <v>25</v>
      </c>
      <c r="B18" s="47" t="s">
        <v>26</v>
      </c>
      <c r="C18" s="47">
        <v>10847</v>
      </c>
      <c r="D18" s="48">
        <v>88205.14</v>
      </c>
      <c r="E18" s="47">
        <v>1694</v>
      </c>
      <c r="F18" s="48">
        <v>39159.449999999997</v>
      </c>
      <c r="G18" s="47">
        <v>49</v>
      </c>
      <c r="H18" s="48">
        <v>8684.16</v>
      </c>
      <c r="I18" s="47">
        <v>122</v>
      </c>
      <c r="J18" s="48">
        <v>568.91</v>
      </c>
      <c r="K18" s="47">
        <v>12712</v>
      </c>
      <c r="L18" s="48">
        <v>136617.66</v>
      </c>
    </row>
    <row r="19" spans="1:12" x14ac:dyDescent="0.3">
      <c r="A19" s="43">
        <v>1</v>
      </c>
      <c r="B19" s="43" t="s">
        <v>27</v>
      </c>
      <c r="C19" s="43">
        <v>17</v>
      </c>
      <c r="D19" s="44">
        <v>248.05</v>
      </c>
      <c r="E19" s="43">
        <v>5</v>
      </c>
      <c r="F19" s="44">
        <v>639.19000000000005</v>
      </c>
      <c r="G19" s="43">
        <v>0</v>
      </c>
      <c r="H19" s="44">
        <v>0</v>
      </c>
      <c r="I19" s="43">
        <v>0</v>
      </c>
      <c r="J19" s="44">
        <v>0</v>
      </c>
      <c r="K19" s="43">
        <v>22</v>
      </c>
      <c r="L19" s="44">
        <v>887.24</v>
      </c>
    </row>
    <row r="20" spans="1:12" x14ac:dyDescent="0.3">
      <c r="A20" s="43">
        <v>2</v>
      </c>
      <c r="B20" s="43" t="s">
        <v>28</v>
      </c>
      <c r="C20" s="43">
        <v>0</v>
      </c>
      <c r="D20" s="44">
        <v>0</v>
      </c>
      <c r="E20" s="43">
        <v>0</v>
      </c>
      <c r="F20" s="44">
        <v>0</v>
      </c>
      <c r="G20" s="43">
        <v>0</v>
      </c>
      <c r="H20" s="44">
        <v>0</v>
      </c>
      <c r="I20" s="43">
        <v>0</v>
      </c>
      <c r="J20" s="44">
        <v>0</v>
      </c>
      <c r="K20" s="43">
        <v>0</v>
      </c>
      <c r="L20" s="44">
        <v>0</v>
      </c>
    </row>
    <row r="21" spans="1:12" x14ac:dyDescent="0.3">
      <c r="A21" s="43">
        <v>3</v>
      </c>
      <c r="B21" s="43" t="s">
        <v>29</v>
      </c>
      <c r="C21" s="43">
        <v>140</v>
      </c>
      <c r="D21" s="44">
        <v>900.02</v>
      </c>
      <c r="E21" s="43">
        <v>64</v>
      </c>
      <c r="F21" s="44">
        <v>266.07</v>
      </c>
      <c r="G21" s="43">
        <v>2</v>
      </c>
      <c r="H21" s="44">
        <v>168.21</v>
      </c>
      <c r="I21" s="43">
        <v>0</v>
      </c>
      <c r="J21" s="44">
        <v>0</v>
      </c>
      <c r="K21" s="43">
        <v>206</v>
      </c>
      <c r="L21" s="44">
        <v>1334.3</v>
      </c>
    </row>
    <row r="22" spans="1:12" x14ac:dyDescent="0.3">
      <c r="A22" s="43">
        <v>4</v>
      </c>
      <c r="B22" s="43" t="s">
        <v>30</v>
      </c>
      <c r="C22" s="43">
        <v>9</v>
      </c>
      <c r="D22" s="44">
        <v>539.66</v>
      </c>
      <c r="E22" s="43">
        <v>4</v>
      </c>
      <c r="F22" s="44">
        <v>132.03</v>
      </c>
      <c r="G22" s="43">
        <v>1</v>
      </c>
      <c r="H22" s="44">
        <v>11.36</v>
      </c>
      <c r="I22" s="43">
        <v>0</v>
      </c>
      <c r="J22" s="44">
        <v>0</v>
      </c>
      <c r="K22" s="43">
        <v>14</v>
      </c>
      <c r="L22" s="44">
        <v>683.05</v>
      </c>
    </row>
    <row r="23" spans="1:12" x14ac:dyDescent="0.3">
      <c r="A23" s="43">
        <v>5</v>
      </c>
      <c r="B23" s="43" t="s">
        <v>31</v>
      </c>
      <c r="C23" s="43">
        <v>136</v>
      </c>
      <c r="D23" s="44">
        <v>693.26</v>
      </c>
      <c r="E23" s="43">
        <v>6</v>
      </c>
      <c r="F23" s="44">
        <v>1235.1300000000001</v>
      </c>
      <c r="G23" s="43">
        <v>1</v>
      </c>
      <c r="H23" s="44">
        <v>46.15</v>
      </c>
      <c r="I23" s="43">
        <v>0</v>
      </c>
      <c r="J23" s="44">
        <v>0</v>
      </c>
      <c r="K23" s="43">
        <v>143</v>
      </c>
      <c r="L23" s="44">
        <v>1974.54</v>
      </c>
    </row>
    <row r="24" spans="1:12" x14ac:dyDescent="0.3">
      <c r="A24" s="43">
        <v>6</v>
      </c>
      <c r="B24" s="43" t="s">
        <v>32</v>
      </c>
      <c r="C24" s="43">
        <v>339</v>
      </c>
      <c r="D24" s="44">
        <v>3366.42</v>
      </c>
      <c r="E24" s="43">
        <v>177</v>
      </c>
      <c r="F24" s="44">
        <v>2173.33</v>
      </c>
      <c r="G24" s="43">
        <v>7</v>
      </c>
      <c r="H24" s="44">
        <v>71.83</v>
      </c>
      <c r="I24" s="43">
        <v>0</v>
      </c>
      <c r="J24" s="44">
        <v>0</v>
      </c>
      <c r="K24" s="43">
        <v>523</v>
      </c>
      <c r="L24" s="44">
        <v>5611.58</v>
      </c>
    </row>
    <row r="25" spans="1:12" x14ac:dyDescent="0.3">
      <c r="A25" s="43">
        <v>7</v>
      </c>
      <c r="B25" s="43" t="s">
        <v>33</v>
      </c>
      <c r="C25" s="43">
        <v>0</v>
      </c>
      <c r="D25" s="44">
        <v>0</v>
      </c>
      <c r="E25" s="43">
        <v>0</v>
      </c>
      <c r="F25" s="44">
        <v>0</v>
      </c>
      <c r="G25" s="43">
        <v>0</v>
      </c>
      <c r="H25" s="44">
        <v>0</v>
      </c>
      <c r="I25" s="43">
        <v>0</v>
      </c>
      <c r="J25" s="44">
        <v>0</v>
      </c>
      <c r="K25" s="43">
        <v>0</v>
      </c>
      <c r="L25" s="44">
        <v>0</v>
      </c>
    </row>
    <row r="26" spans="1:12" x14ac:dyDescent="0.3">
      <c r="A26" s="47" t="s">
        <v>34</v>
      </c>
      <c r="B26" s="47" t="s">
        <v>26</v>
      </c>
      <c r="C26" s="47">
        <v>641</v>
      </c>
      <c r="D26" s="48">
        <v>5747.41</v>
      </c>
      <c r="E26" s="47">
        <v>256</v>
      </c>
      <c r="F26" s="48">
        <v>4445.75</v>
      </c>
      <c r="G26" s="47">
        <v>11</v>
      </c>
      <c r="H26" s="48">
        <v>297.55</v>
      </c>
      <c r="I26" s="47">
        <v>0</v>
      </c>
      <c r="J26" s="48">
        <v>0</v>
      </c>
      <c r="K26" s="47">
        <v>908</v>
      </c>
      <c r="L26" s="48">
        <v>10490.71</v>
      </c>
    </row>
    <row r="27" spans="1:12" x14ac:dyDescent="0.3">
      <c r="A27" s="43">
        <v>1</v>
      </c>
      <c r="B27" s="43" t="s">
        <v>35</v>
      </c>
      <c r="C27" s="43">
        <v>6417</v>
      </c>
      <c r="D27" s="44">
        <v>2792.89</v>
      </c>
      <c r="E27" s="43">
        <v>0</v>
      </c>
      <c r="F27" s="44">
        <v>0</v>
      </c>
      <c r="G27" s="43">
        <v>0</v>
      </c>
      <c r="H27" s="44">
        <v>0</v>
      </c>
      <c r="I27" s="43">
        <v>460</v>
      </c>
      <c r="J27" s="44">
        <v>293.52</v>
      </c>
      <c r="K27" s="43">
        <v>6877</v>
      </c>
      <c r="L27" s="44">
        <v>3086.41</v>
      </c>
    </row>
    <row r="28" spans="1:12" x14ac:dyDescent="0.3">
      <c r="A28" s="47" t="s">
        <v>36</v>
      </c>
      <c r="B28" s="47" t="s">
        <v>26</v>
      </c>
      <c r="C28" s="47">
        <f>C27</f>
        <v>6417</v>
      </c>
      <c r="D28" s="48">
        <f t="shared" ref="D28:L28" si="0">D27</f>
        <v>2792.89</v>
      </c>
      <c r="E28" s="47">
        <f t="shared" si="0"/>
        <v>0</v>
      </c>
      <c r="F28" s="48">
        <f t="shared" si="0"/>
        <v>0</v>
      </c>
      <c r="G28" s="47">
        <f t="shared" si="0"/>
        <v>0</v>
      </c>
      <c r="H28" s="48">
        <f t="shared" si="0"/>
        <v>0</v>
      </c>
      <c r="I28" s="47">
        <f t="shared" si="0"/>
        <v>460</v>
      </c>
      <c r="J28" s="48">
        <f t="shared" si="0"/>
        <v>293.52</v>
      </c>
      <c r="K28" s="47">
        <f t="shared" si="0"/>
        <v>6877</v>
      </c>
      <c r="L28" s="48">
        <f t="shared" si="0"/>
        <v>3086.41</v>
      </c>
    </row>
    <row r="29" spans="1:12" x14ac:dyDescent="0.3">
      <c r="A29" s="43">
        <v>1</v>
      </c>
      <c r="B29" s="43" t="s">
        <v>37</v>
      </c>
      <c r="C29" s="43">
        <v>0</v>
      </c>
      <c r="D29" s="44">
        <v>0</v>
      </c>
      <c r="E29" s="43">
        <v>0</v>
      </c>
      <c r="F29" s="44">
        <v>0</v>
      </c>
      <c r="G29" s="43">
        <v>0</v>
      </c>
      <c r="H29" s="44">
        <v>0</v>
      </c>
      <c r="I29" s="43">
        <v>1174</v>
      </c>
      <c r="J29" s="44">
        <v>9865.8700000000008</v>
      </c>
      <c r="K29" s="43">
        <v>1174</v>
      </c>
      <c r="L29" s="44">
        <v>9865.8700000000008</v>
      </c>
    </row>
    <row r="30" spans="1:12" x14ac:dyDescent="0.3">
      <c r="A30" s="47" t="s">
        <v>38</v>
      </c>
      <c r="B30" s="47" t="s">
        <v>26</v>
      </c>
      <c r="C30" s="47">
        <v>0</v>
      </c>
      <c r="D30" s="48">
        <v>0</v>
      </c>
      <c r="E30" s="47">
        <v>0</v>
      </c>
      <c r="F30" s="48">
        <v>0</v>
      </c>
      <c r="G30" s="47">
        <v>0</v>
      </c>
      <c r="H30" s="48">
        <v>0</v>
      </c>
      <c r="I30" s="47">
        <v>1174</v>
      </c>
      <c r="J30" s="48">
        <v>9865.8700000000008</v>
      </c>
      <c r="K30" s="47">
        <v>1174</v>
      </c>
      <c r="L30" s="48">
        <v>9865.8700000000008</v>
      </c>
    </row>
    <row r="31" spans="1:12" x14ac:dyDescent="0.3">
      <c r="A31" s="43">
        <v>1</v>
      </c>
      <c r="B31" s="43" t="s">
        <v>39</v>
      </c>
      <c r="C31" s="43">
        <v>0</v>
      </c>
      <c r="D31" s="44">
        <v>0</v>
      </c>
      <c r="E31" s="43">
        <v>0</v>
      </c>
      <c r="F31" s="44">
        <v>0</v>
      </c>
      <c r="G31" s="43">
        <v>0</v>
      </c>
      <c r="H31" s="44">
        <v>0</v>
      </c>
      <c r="I31" s="43">
        <v>37</v>
      </c>
      <c r="J31" s="44">
        <v>248.15</v>
      </c>
      <c r="K31" s="43">
        <v>37</v>
      </c>
      <c r="L31" s="44">
        <v>248.15</v>
      </c>
    </row>
    <row r="32" spans="1:12" x14ac:dyDescent="0.3">
      <c r="A32" s="47" t="s">
        <v>41</v>
      </c>
      <c r="B32" s="47" t="s">
        <v>26</v>
      </c>
      <c r="C32" s="47">
        <f>C18+C26+C28+C30+C31</f>
        <v>17905</v>
      </c>
      <c r="D32" s="48">
        <f t="shared" ref="D32:L32" si="1">D18+D26+D28+D30+D31</f>
        <v>96745.44</v>
      </c>
      <c r="E32" s="47">
        <f t="shared" si="1"/>
        <v>1950</v>
      </c>
      <c r="F32" s="48">
        <f t="shared" si="1"/>
        <v>43605.2</v>
      </c>
      <c r="G32" s="47">
        <f t="shared" si="1"/>
        <v>60</v>
      </c>
      <c r="H32" s="48">
        <f t="shared" si="1"/>
        <v>8981.7099999999991</v>
      </c>
      <c r="I32" s="47">
        <f t="shared" si="1"/>
        <v>1793</v>
      </c>
      <c r="J32" s="48">
        <f t="shared" si="1"/>
        <v>10976.45</v>
      </c>
      <c r="K32" s="47">
        <f t="shared" si="1"/>
        <v>21708</v>
      </c>
      <c r="L32" s="48">
        <f t="shared" si="1"/>
        <v>160308.79999999999</v>
      </c>
    </row>
    <row r="33" spans="1:12" x14ac:dyDescent="0.3">
      <c r="A33" s="43">
        <v>1</v>
      </c>
      <c r="B33" s="43" t="s">
        <v>42</v>
      </c>
      <c r="C33" s="43">
        <v>0</v>
      </c>
      <c r="D33" s="44">
        <v>0</v>
      </c>
      <c r="E33" s="43">
        <v>0</v>
      </c>
      <c r="F33" s="44">
        <v>0</v>
      </c>
      <c r="G33" s="43">
        <v>0</v>
      </c>
      <c r="H33" s="44">
        <v>0</v>
      </c>
      <c r="I33" s="43">
        <v>0</v>
      </c>
      <c r="J33" s="44">
        <v>7817.61</v>
      </c>
      <c r="K33" s="43">
        <v>0</v>
      </c>
      <c r="L33" s="44">
        <v>7817.61</v>
      </c>
    </row>
    <row r="34" spans="1:12" x14ac:dyDescent="0.3">
      <c r="A34" s="52" t="s">
        <v>44</v>
      </c>
      <c r="B34" s="52" t="s">
        <v>26</v>
      </c>
      <c r="C34" s="52">
        <f>C32+C33</f>
        <v>17905</v>
      </c>
      <c r="D34" s="53">
        <f t="shared" ref="D34:L34" si="2">D32+D33</f>
        <v>96745.44</v>
      </c>
      <c r="E34" s="52">
        <f t="shared" si="2"/>
        <v>1950</v>
      </c>
      <c r="F34" s="53">
        <f t="shared" si="2"/>
        <v>43605.2</v>
      </c>
      <c r="G34" s="52">
        <f t="shared" si="2"/>
        <v>60</v>
      </c>
      <c r="H34" s="53">
        <f t="shared" si="2"/>
        <v>8981.7099999999991</v>
      </c>
      <c r="I34" s="52">
        <f t="shared" si="2"/>
        <v>1793</v>
      </c>
      <c r="J34" s="53">
        <f t="shared" si="2"/>
        <v>18794.060000000001</v>
      </c>
      <c r="K34" s="52">
        <f t="shared" si="2"/>
        <v>21708</v>
      </c>
      <c r="L34" s="53">
        <f t="shared" si="2"/>
        <v>168126.40999999997</v>
      </c>
    </row>
  </sheetData>
  <mergeCells count="10">
    <mergeCell ref="A1:L1"/>
    <mergeCell ref="A2:L2"/>
    <mergeCell ref="A3:L3"/>
    <mergeCell ref="A4:A5"/>
    <mergeCell ref="B4:B5"/>
    <mergeCell ref="C4:D4"/>
    <mergeCell ref="E4:F4"/>
    <mergeCell ref="G4:H4"/>
    <mergeCell ref="I4:J4"/>
    <mergeCell ref="K4:L4"/>
  </mergeCells>
  <pageMargins left="0.49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F483-734D-4191-8AD8-9D6A9BF62FA7}">
  <dimension ref="A1:P32"/>
  <sheetViews>
    <sheetView workbookViewId="0">
      <selection sqref="A1:P32"/>
    </sheetView>
  </sheetViews>
  <sheetFormatPr defaultRowHeight="14.4" x14ac:dyDescent="0.3"/>
  <cols>
    <col min="1" max="1" width="8" customWidth="1"/>
    <col min="2" max="2" width="6.5546875" customWidth="1"/>
    <col min="3" max="3" width="4.44140625" bestFit="1" customWidth="1"/>
    <col min="4" max="4" width="5.5546875" bestFit="1" customWidth="1"/>
    <col min="5" max="5" width="4.44140625" bestFit="1" customWidth="1"/>
    <col min="6" max="6" width="7.5546875" bestFit="1" customWidth="1"/>
    <col min="7" max="7" width="5" bestFit="1" customWidth="1"/>
    <col min="8" max="8" width="8.5546875" bestFit="1" customWidth="1"/>
    <col min="9" max="9" width="4.44140625" bestFit="1" customWidth="1"/>
    <col min="10" max="10" width="7.5546875" bestFit="1" customWidth="1"/>
    <col min="11" max="11" width="4.44140625" bestFit="1" customWidth="1"/>
    <col min="12" max="12" width="5.88671875" customWidth="1"/>
    <col min="13" max="13" width="4.44140625" bestFit="1" customWidth="1"/>
    <col min="14" max="14" width="8.5546875" bestFit="1" customWidth="1"/>
    <col min="15" max="15" width="5" bestFit="1" customWidth="1"/>
    <col min="16" max="16" width="8.5546875" bestFit="1" customWidth="1"/>
  </cols>
  <sheetData>
    <row r="1" spans="1:16" ht="24" customHeight="1" x14ac:dyDescent="0.3">
      <c r="A1" s="200">
        <v>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40.200000000000003" customHeight="1" x14ac:dyDescent="0.3">
      <c r="A2" s="181" t="s">
        <v>97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15.6" x14ac:dyDescent="0.3">
      <c r="A3" s="202" t="s">
        <v>46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ht="23.4" customHeight="1" x14ac:dyDescent="0.3">
      <c r="A4" s="192" t="s">
        <v>98</v>
      </c>
      <c r="B4" s="192" t="s">
        <v>3</v>
      </c>
      <c r="C4" s="198" t="s">
        <v>99</v>
      </c>
      <c r="D4" s="199"/>
      <c r="E4" s="198" t="s">
        <v>100</v>
      </c>
      <c r="F4" s="199"/>
      <c r="G4" s="198" t="s">
        <v>101</v>
      </c>
      <c r="H4" s="199"/>
      <c r="I4" s="198" t="s">
        <v>102</v>
      </c>
      <c r="J4" s="199"/>
      <c r="K4" s="198" t="s">
        <v>103</v>
      </c>
      <c r="L4" s="199"/>
      <c r="M4" s="198" t="s">
        <v>104</v>
      </c>
      <c r="N4" s="199"/>
      <c r="O4" s="172" t="s">
        <v>105</v>
      </c>
      <c r="P4" s="173"/>
    </row>
    <row r="5" spans="1:16" x14ac:dyDescent="0.3">
      <c r="A5" s="192"/>
      <c r="B5" s="192"/>
      <c r="C5" s="54" t="s">
        <v>106</v>
      </c>
      <c r="D5" s="55" t="s">
        <v>96</v>
      </c>
      <c r="E5" s="54" t="s">
        <v>106</v>
      </c>
      <c r="F5" s="55" t="s">
        <v>96</v>
      </c>
      <c r="G5" s="54" t="s">
        <v>106</v>
      </c>
      <c r="H5" s="55" t="s">
        <v>96</v>
      </c>
      <c r="I5" s="54" t="s">
        <v>106</v>
      </c>
      <c r="J5" s="55" t="s">
        <v>96</v>
      </c>
      <c r="K5" s="54" t="s">
        <v>106</v>
      </c>
      <c r="L5" s="55" t="s">
        <v>96</v>
      </c>
      <c r="M5" s="56" t="s">
        <v>106</v>
      </c>
      <c r="N5" s="57" t="s">
        <v>96</v>
      </c>
      <c r="O5" s="58" t="s">
        <v>106</v>
      </c>
      <c r="P5" s="59" t="s">
        <v>96</v>
      </c>
    </row>
    <row r="6" spans="1:16" x14ac:dyDescent="0.3">
      <c r="A6" s="35">
        <v>1</v>
      </c>
      <c r="B6" s="35" t="s">
        <v>13</v>
      </c>
      <c r="C6" s="35">
        <v>0</v>
      </c>
      <c r="D6" s="36">
        <v>0</v>
      </c>
      <c r="E6" s="35">
        <v>0</v>
      </c>
      <c r="F6" s="36">
        <v>0</v>
      </c>
      <c r="G6" s="35">
        <v>27</v>
      </c>
      <c r="H6" s="36">
        <v>103.36</v>
      </c>
      <c r="I6" s="35">
        <v>160</v>
      </c>
      <c r="J6" s="36">
        <v>5406.93</v>
      </c>
      <c r="K6" s="43">
        <v>0</v>
      </c>
      <c r="L6" s="44">
        <v>0</v>
      </c>
      <c r="M6" s="43">
        <v>0</v>
      </c>
      <c r="N6" s="44">
        <v>0</v>
      </c>
      <c r="O6" s="43">
        <v>187</v>
      </c>
      <c r="P6" s="44">
        <v>5510.29</v>
      </c>
    </row>
    <row r="7" spans="1:16" x14ac:dyDescent="0.3">
      <c r="A7" s="35">
        <v>2</v>
      </c>
      <c r="B7" s="35" t="s">
        <v>14</v>
      </c>
      <c r="C7" s="35">
        <v>0</v>
      </c>
      <c r="D7" s="36">
        <v>0</v>
      </c>
      <c r="E7" s="35">
        <v>5</v>
      </c>
      <c r="F7" s="36">
        <v>15</v>
      </c>
      <c r="G7" s="35">
        <v>2</v>
      </c>
      <c r="H7" s="36">
        <v>95.17</v>
      </c>
      <c r="I7" s="35">
        <v>0</v>
      </c>
      <c r="J7" s="36">
        <v>0</v>
      </c>
      <c r="K7" s="43">
        <v>0</v>
      </c>
      <c r="L7" s="44">
        <v>0</v>
      </c>
      <c r="M7" s="43">
        <v>22</v>
      </c>
      <c r="N7" s="44">
        <v>174</v>
      </c>
      <c r="O7" s="43">
        <v>29</v>
      </c>
      <c r="P7" s="44">
        <v>284.17</v>
      </c>
    </row>
    <row r="8" spans="1:16" x14ac:dyDescent="0.3">
      <c r="A8" s="35">
        <v>3</v>
      </c>
      <c r="B8" s="35" t="s">
        <v>15</v>
      </c>
      <c r="C8" s="35">
        <v>0</v>
      </c>
      <c r="D8" s="36">
        <v>0</v>
      </c>
      <c r="E8" s="35">
        <v>2</v>
      </c>
      <c r="F8" s="36">
        <v>4.93</v>
      </c>
      <c r="G8" s="35">
        <v>21</v>
      </c>
      <c r="H8" s="36">
        <v>410.42</v>
      </c>
      <c r="I8" s="35">
        <v>0</v>
      </c>
      <c r="J8" s="36">
        <v>0</v>
      </c>
      <c r="K8" s="43">
        <v>0</v>
      </c>
      <c r="L8" s="44">
        <v>0</v>
      </c>
      <c r="M8" s="43">
        <v>53</v>
      </c>
      <c r="N8" s="44">
        <v>83.81</v>
      </c>
      <c r="O8" s="43">
        <v>76</v>
      </c>
      <c r="P8" s="44">
        <v>499.16</v>
      </c>
    </row>
    <row r="9" spans="1:16" x14ac:dyDescent="0.3">
      <c r="A9" s="35">
        <v>4</v>
      </c>
      <c r="B9" s="35" t="s">
        <v>16</v>
      </c>
      <c r="C9" s="35">
        <v>0</v>
      </c>
      <c r="D9" s="36">
        <v>0</v>
      </c>
      <c r="E9" s="35">
        <v>13</v>
      </c>
      <c r="F9" s="36">
        <v>32.5</v>
      </c>
      <c r="G9" s="35">
        <v>29</v>
      </c>
      <c r="H9" s="36">
        <v>423.58</v>
      </c>
      <c r="I9" s="35">
        <v>0</v>
      </c>
      <c r="J9" s="36">
        <v>0</v>
      </c>
      <c r="K9" s="43">
        <v>0</v>
      </c>
      <c r="L9" s="44">
        <v>0</v>
      </c>
      <c r="M9" s="43">
        <v>2</v>
      </c>
      <c r="N9" s="44">
        <v>0.93</v>
      </c>
      <c r="O9" s="43">
        <v>44</v>
      </c>
      <c r="P9" s="44">
        <v>457.01</v>
      </c>
    </row>
    <row r="10" spans="1:16" x14ac:dyDescent="0.3">
      <c r="A10" s="35">
        <v>5</v>
      </c>
      <c r="B10" s="35" t="s">
        <v>17</v>
      </c>
      <c r="C10" s="35">
        <v>0</v>
      </c>
      <c r="D10" s="36">
        <v>0</v>
      </c>
      <c r="E10" s="35">
        <v>10</v>
      </c>
      <c r="F10" s="36">
        <v>23.94</v>
      </c>
      <c r="G10" s="35">
        <v>16</v>
      </c>
      <c r="H10" s="36">
        <v>169.21</v>
      </c>
      <c r="I10" s="35">
        <v>0</v>
      </c>
      <c r="J10" s="36">
        <v>0</v>
      </c>
      <c r="K10" s="43">
        <v>0</v>
      </c>
      <c r="L10" s="44">
        <v>0</v>
      </c>
      <c r="M10" s="43">
        <v>1</v>
      </c>
      <c r="N10" s="44">
        <v>0.08</v>
      </c>
      <c r="O10" s="43">
        <v>27</v>
      </c>
      <c r="P10" s="44">
        <v>193.23</v>
      </c>
    </row>
    <row r="11" spans="1:16" x14ac:dyDescent="0.3">
      <c r="A11" s="35">
        <v>6</v>
      </c>
      <c r="B11" s="35" t="s">
        <v>18</v>
      </c>
      <c r="C11" s="35">
        <v>0</v>
      </c>
      <c r="D11" s="36">
        <v>0</v>
      </c>
      <c r="E11" s="35">
        <v>0</v>
      </c>
      <c r="F11" s="36">
        <v>0</v>
      </c>
      <c r="G11" s="35">
        <v>23</v>
      </c>
      <c r="H11" s="36">
        <v>477.1</v>
      </c>
      <c r="I11" s="35">
        <v>1</v>
      </c>
      <c r="J11" s="36">
        <v>8.51</v>
      </c>
      <c r="K11" s="43">
        <v>0</v>
      </c>
      <c r="L11" s="44">
        <v>0</v>
      </c>
      <c r="M11" s="43">
        <v>9</v>
      </c>
      <c r="N11" s="44">
        <v>21.38</v>
      </c>
      <c r="O11" s="43">
        <v>33</v>
      </c>
      <c r="P11" s="44">
        <v>506.99</v>
      </c>
    </row>
    <row r="12" spans="1:16" x14ac:dyDescent="0.3">
      <c r="A12" s="35">
        <v>7</v>
      </c>
      <c r="B12" s="35" t="s">
        <v>19</v>
      </c>
      <c r="C12" s="35">
        <v>0</v>
      </c>
      <c r="D12" s="36">
        <v>0</v>
      </c>
      <c r="E12" s="35">
        <v>0</v>
      </c>
      <c r="F12" s="36">
        <v>0</v>
      </c>
      <c r="G12" s="35">
        <v>18</v>
      </c>
      <c r="H12" s="36">
        <v>396.82</v>
      </c>
      <c r="I12" s="35">
        <v>0</v>
      </c>
      <c r="J12" s="36">
        <v>0</v>
      </c>
      <c r="K12" s="43">
        <v>0</v>
      </c>
      <c r="L12" s="44">
        <v>0</v>
      </c>
      <c r="M12" s="43">
        <v>35</v>
      </c>
      <c r="N12" s="44">
        <v>199.07</v>
      </c>
      <c r="O12" s="43">
        <v>53</v>
      </c>
      <c r="P12" s="44">
        <v>595.89</v>
      </c>
    </row>
    <row r="13" spans="1:16" x14ac:dyDescent="0.3">
      <c r="A13" s="35">
        <v>8</v>
      </c>
      <c r="B13" s="35" t="s">
        <v>20</v>
      </c>
      <c r="C13" s="35">
        <v>0</v>
      </c>
      <c r="D13" s="36">
        <v>0</v>
      </c>
      <c r="E13" s="35">
        <v>41</v>
      </c>
      <c r="F13" s="36">
        <v>116.17</v>
      </c>
      <c r="G13" s="35">
        <v>131</v>
      </c>
      <c r="H13" s="36">
        <v>4022.53</v>
      </c>
      <c r="I13" s="35">
        <v>0</v>
      </c>
      <c r="J13" s="36">
        <v>0</v>
      </c>
      <c r="K13" s="43">
        <v>0</v>
      </c>
      <c r="L13" s="44">
        <v>0</v>
      </c>
      <c r="M13" s="43">
        <v>0</v>
      </c>
      <c r="N13" s="44">
        <v>0</v>
      </c>
      <c r="O13" s="43">
        <v>172</v>
      </c>
      <c r="P13" s="44">
        <v>4138.7</v>
      </c>
    </row>
    <row r="14" spans="1:16" x14ac:dyDescent="0.3">
      <c r="A14" s="35">
        <v>9</v>
      </c>
      <c r="B14" s="35" t="s">
        <v>21</v>
      </c>
      <c r="C14" s="35">
        <v>0</v>
      </c>
      <c r="D14" s="36">
        <v>0</v>
      </c>
      <c r="E14" s="35">
        <v>1</v>
      </c>
      <c r="F14" s="36">
        <v>0.35</v>
      </c>
      <c r="G14" s="35">
        <v>10</v>
      </c>
      <c r="H14" s="36">
        <v>158.16999999999999</v>
      </c>
      <c r="I14" s="35">
        <v>0</v>
      </c>
      <c r="J14" s="36">
        <v>0</v>
      </c>
      <c r="K14" s="43">
        <v>0</v>
      </c>
      <c r="L14" s="44">
        <v>0</v>
      </c>
      <c r="M14" s="43">
        <v>0</v>
      </c>
      <c r="N14" s="44">
        <v>0</v>
      </c>
      <c r="O14" s="43">
        <v>11</v>
      </c>
      <c r="P14" s="44">
        <v>158.52000000000001</v>
      </c>
    </row>
    <row r="15" spans="1:16" x14ac:dyDescent="0.3">
      <c r="A15" s="35">
        <v>10</v>
      </c>
      <c r="B15" s="35" t="s">
        <v>22</v>
      </c>
      <c r="C15" s="35">
        <v>0</v>
      </c>
      <c r="D15" s="36">
        <v>0</v>
      </c>
      <c r="E15" s="35">
        <v>243</v>
      </c>
      <c r="F15" s="36">
        <v>788.75</v>
      </c>
      <c r="G15" s="35">
        <v>377</v>
      </c>
      <c r="H15" s="36">
        <v>3886.53</v>
      </c>
      <c r="I15" s="35">
        <v>0</v>
      </c>
      <c r="J15" s="36">
        <v>0</v>
      </c>
      <c r="K15" s="43">
        <v>0</v>
      </c>
      <c r="L15" s="44">
        <v>0</v>
      </c>
      <c r="M15" s="43">
        <v>0</v>
      </c>
      <c r="N15" s="44">
        <v>0</v>
      </c>
      <c r="O15" s="43">
        <v>620</v>
      </c>
      <c r="P15" s="44">
        <v>4675.28</v>
      </c>
    </row>
    <row r="16" spans="1:16" x14ac:dyDescent="0.3">
      <c r="A16" s="35">
        <v>11</v>
      </c>
      <c r="B16" s="35" t="s">
        <v>23</v>
      </c>
      <c r="C16" s="35">
        <v>0</v>
      </c>
      <c r="D16" s="36">
        <v>0</v>
      </c>
      <c r="E16" s="35">
        <v>4</v>
      </c>
      <c r="F16" s="36">
        <v>7.55</v>
      </c>
      <c r="G16" s="35">
        <v>49</v>
      </c>
      <c r="H16" s="36">
        <v>574.08000000000004</v>
      </c>
      <c r="I16" s="35">
        <v>0</v>
      </c>
      <c r="J16" s="36">
        <v>0</v>
      </c>
      <c r="K16" s="43">
        <v>0</v>
      </c>
      <c r="L16" s="44">
        <v>0</v>
      </c>
      <c r="M16" s="43">
        <v>71</v>
      </c>
      <c r="N16" s="44">
        <v>856.58</v>
      </c>
      <c r="O16" s="43">
        <v>124</v>
      </c>
      <c r="P16" s="44">
        <v>1438.21</v>
      </c>
    </row>
    <row r="17" spans="1:16" x14ac:dyDescent="0.3">
      <c r="A17" s="35">
        <v>12</v>
      </c>
      <c r="B17" s="35" t="s">
        <v>24</v>
      </c>
      <c r="C17" s="35">
        <v>0</v>
      </c>
      <c r="D17" s="36">
        <v>0</v>
      </c>
      <c r="E17" s="35">
        <v>5</v>
      </c>
      <c r="F17" s="36">
        <v>11.23</v>
      </c>
      <c r="G17" s="35">
        <v>1</v>
      </c>
      <c r="H17" s="36">
        <v>16.350000000000001</v>
      </c>
      <c r="I17" s="35">
        <v>0</v>
      </c>
      <c r="J17" s="36">
        <v>0</v>
      </c>
      <c r="K17" s="43">
        <v>0</v>
      </c>
      <c r="L17" s="44">
        <v>0</v>
      </c>
      <c r="M17" s="43">
        <v>0</v>
      </c>
      <c r="N17" s="44">
        <v>0</v>
      </c>
      <c r="O17" s="43">
        <v>6</v>
      </c>
      <c r="P17" s="44">
        <v>27.58</v>
      </c>
    </row>
    <row r="18" spans="1:16" x14ac:dyDescent="0.3">
      <c r="A18" s="33" t="s">
        <v>25</v>
      </c>
      <c r="B18" s="33" t="s">
        <v>26</v>
      </c>
      <c r="C18" s="33">
        <v>0</v>
      </c>
      <c r="D18" s="34">
        <v>0</v>
      </c>
      <c r="E18" s="33">
        <v>324</v>
      </c>
      <c r="F18" s="34">
        <v>1000.42</v>
      </c>
      <c r="G18" s="33">
        <v>704</v>
      </c>
      <c r="H18" s="34">
        <v>10733.32</v>
      </c>
      <c r="I18" s="33">
        <v>161</v>
      </c>
      <c r="J18" s="34">
        <v>5415.44</v>
      </c>
      <c r="K18" s="47">
        <v>0</v>
      </c>
      <c r="L18" s="48">
        <v>0</v>
      </c>
      <c r="M18" s="47">
        <v>193</v>
      </c>
      <c r="N18" s="48">
        <v>1335.85</v>
      </c>
      <c r="O18" s="47">
        <v>1382</v>
      </c>
      <c r="P18" s="48">
        <v>18485.03</v>
      </c>
    </row>
    <row r="19" spans="1:16" x14ac:dyDescent="0.3">
      <c r="A19" s="35">
        <v>1</v>
      </c>
      <c r="B19" s="35" t="s">
        <v>27</v>
      </c>
      <c r="C19" s="35">
        <v>0</v>
      </c>
      <c r="D19" s="36">
        <v>0</v>
      </c>
      <c r="E19" s="35">
        <v>1</v>
      </c>
      <c r="F19" s="36">
        <v>0.76</v>
      </c>
      <c r="G19" s="35">
        <v>4</v>
      </c>
      <c r="H19" s="36">
        <v>66.13</v>
      </c>
      <c r="I19" s="35">
        <v>0</v>
      </c>
      <c r="J19" s="36">
        <v>0</v>
      </c>
      <c r="K19" s="43">
        <v>0</v>
      </c>
      <c r="L19" s="44">
        <v>0</v>
      </c>
      <c r="M19" s="43">
        <v>2</v>
      </c>
      <c r="N19" s="44">
        <v>3.1</v>
      </c>
      <c r="O19" s="43">
        <v>7</v>
      </c>
      <c r="P19" s="44">
        <v>69.989999999999995</v>
      </c>
    </row>
    <row r="20" spans="1:16" x14ac:dyDescent="0.3">
      <c r="A20" s="35">
        <v>2</v>
      </c>
      <c r="B20" s="35" t="s">
        <v>28</v>
      </c>
      <c r="C20" s="35">
        <v>0</v>
      </c>
      <c r="D20" s="36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43">
        <v>0</v>
      </c>
      <c r="L20" s="44">
        <v>0</v>
      </c>
      <c r="M20" s="43">
        <v>0</v>
      </c>
      <c r="N20" s="44">
        <v>0</v>
      </c>
      <c r="O20" s="43">
        <v>0</v>
      </c>
      <c r="P20" s="44">
        <v>0</v>
      </c>
    </row>
    <row r="21" spans="1:16" x14ac:dyDescent="0.3">
      <c r="A21" s="35">
        <v>3</v>
      </c>
      <c r="B21" s="35" t="s">
        <v>29</v>
      </c>
      <c r="C21" s="35">
        <v>0</v>
      </c>
      <c r="D21" s="36">
        <v>0</v>
      </c>
      <c r="E21" s="35">
        <v>2</v>
      </c>
      <c r="F21" s="36">
        <v>8.1</v>
      </c>
      <c r="G21" s="35">
        <v>0</v>
      </c>
      <c r="H21" s="36">
        <v>0</v>
      </c>
      <c r="I21" s="35">
        <v>0</v>
      </c>
      <c r="J21" s="36">
        <v>0</v>
      </c>
      <c r="K21" s="43">
        <v>0</v>
      </c>
      <c r="L21" s="44">
        <v>0</v>
      </c>
      <c r="M21" s="43">
        <v>0</v>
      </c>
      <c r="N21" s="44">
        <v>0</v>
      </c>
      <c r="O21" s="43">
        <v>2</v>
      </c>
      <c r="P21" s="44">
        <v>8.1</v>
      </c>
    </row>
    <row r="22" spans="1:16" x14ac:dyDescent="0.3">
      <c r="A22" s="35">
        <v>4</v>
      </c>
      <c r="B22" s="35" t="s">
        <v>30</v>
      </c>
      <c r="C22" s="35">
        <v>0</v>
      </c>
      <c r="D22" s="36">
        <v>0</v>
      </c>
      <c r="E22" s="35">
        <v>0</v>
      </c>
      <c r="F22" s="36">
        <v>0</v>
      </c>
      <c r="G22" s="35">
        <v>26</v>
      </c>
      <c r="H22" s="36">
        <v>330.58</v>
      </c>
      <c r="I22" s="35">
        <v>0</v>
      </c>
      <c r="J22" s="36">
        <v>0</v>
      </c>
      <c r="K22" s="43">
        <v>0</v>
      </c>
      <c r="L22" s="44">
        <v>0</v>
      </c>
      <c r="M22" s="43">
        <v>0</v>
      </c>
      <c r="N22" s="44">
        <v>0</v>
      </c>
      <c r="O22" s="43">
        <v>26</v>
      </c>
      <c r="P22" s="44">
        <v>330.58</v>
      </c>
    </row>
    <row r="23" spans="1:16" x14ac:dyDescent="0.3">
      <c r="A23" s="35">
        <v>5</v>
      </c>
      <c r="B23" s="35" t="s">
        <v>31</v>
      </c>
      <c r="C23" s="35">
        <v>0</v>
      </c>
      <c r="D23" s="36">
        <v>0</v>
      </c>
      <c r="E23" s="35">
        <v>1</v>
      </c>
      <c r="F23" s="36">
        <v>0.62</v>
      </c>
      <c r="G23" s="35">
        <v>0</v>
      </c>
      <c r="H23" s="36">
        <v>0</v>
      </c>
      <c r="I23" s="35">
        <v>0</v>
      </c>
      <c r="J23" s="36">
        <v>0</v>
      </c>
      <c r="K23" s="43">
        <v>0</v>
      </c>
      <c r="L23" s="44">
        <v>0</v>
      </c>
      <c r="M23" s="43">
        <v>0</v>
      </c>
      <c r="N23" s="44">
        <v>0</v>
      </c>
      <c r="O23" s="43">
        <v>1</v>
      </c>
      <c r="P23" s="44">
        <v>0.62</v>
      </c>
    </row>
    <row r="24" spans="1:16" x14ac:dyDescent="0.3">
      <c r="A24" s="35">
        <v>6</v>
      </c>
      <c r="B24" s="35" t="s">
        <v>32</v>
      </c>
      <c r="C24" s="35">
        <v>0</v>
      </c>
      <c r="D24" s="36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43">
        <v>0</v>
      </c>
      <c r="L24" s="44">
        <v>0</v>
      </c>
      <c r="M24" s="43">
        <v>0</v>
      </c>
      <c r="N24" s="44">
        <v>0</v>
      </c>
      <c r="O24" s="43">
        <v>0</v>
      </c>
      <c r="P24" s="44">
        <v>0</v>
      </c>
    </row>
    <row r="25" spans="1:16" x14ac:dyDescent="0.3">
      <c r="A25" s="35">
        <v>7</v>
      </c>
      <c r="B25" s="35" t="s">
        <v>33</v>
      </c>
      <c r="C25" s="35">
        <v>0</v>
      </c>
      <c r="D25" s="36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43">
        <v>0</v>
      </c>
      <c r="L25" s="44">
        <v>0</v>
      </c>
      <c r="M25" s="43">
        <v>0</v>
      </c>
      <c r="N25" s="44">
        <v>0</v>
      </c>
      <c r="O25" s="43">
        <v>0</v>
      </c>
      <c r="P25" s="44">
        <v>0</v>
      </c>
    </row>
    <row r="26" spans="1:16" x14ac:dyDescent="0.3">
      <c r="A26" s="47" t="s">
        <v>34</v>
      </c>
      <c r="B26" s="47" t="s">
        <v>26</v>
      </c>
      <c r="C26" s="47">
        <v>0</v>
      </c>
      <c r="D26" s="48">
        <v>0</v>
      </c>
      <c r="E26" s="47">
        <v>4</v>
      </c>
      <c r="F26" s="48">
        <v>9.48</v>
      </c>
      <c r="G26" s="47">
        <v>30</v>
      </c>
      <c r="H26" s="48">
        <v>396.71</v>
      </c>
      <c r="I26" s="47">
        <v>0</v>
      </c>
      <c r="J26" s="48">
        <v>0</v>
      </c>
      <c r="K26" s="47">
        <v>0</v>
      </c>
      <c r="L26" s="48">
        <v>0</v>
      </c>
      <c r="M26" s="47">
        <v>2</v>
      </c>
      <c r="N26" s="48">
        <v>3.1</v>
      </c>
      <c r="O26" s="47">
        <v>36</v>
      </c>
      <c r="P26" s="48">
        <v>409.29</v>
      </c>
    </row>
    <row r="27" spans="1:16" x14ac:dyDescent="0.3">
      <c r="A27" s="43">
        <v>1</v>
      </c>
      <c r="B27" s="43" t="s">
        <v>35</v>
      </c>
      <c r="C27" s="43">
        <v>0</v>
      </c>
      <c r="D27" s="44">
        <v>0</v>
      </c>
      <c r="E27" s="43">
        <v>0</v>
      </c>
      <c r="F27" s="44">
        <v>0</v>
      </c>
      <c r="G27" s="43">
        <v>0</v>
      </c>
      <c r="H27" s="44">
        <v>0</v>
      </c>
      <c r="I27" s="43">
        <v>0</v>
      </c>
      <c r="J27" s="44">
        <v>0</v>
      </c>
      <c r="K27" s="43">
        <v>0</v>
      </c>
      <c r="L27" s="44">
        <v>0</v>
      </c>
      <c r="M27" s="43">
        <v>0</v>
      </c>
      <c r="N27" s="44">
        <v>0</v>
      </c>
      <c r="O27" s="43">
        <v>0</v>
      </c>
      <c r="P27" s="44">
        <v>0</v>
      </c>
    </row>
    <row r="28" spans="1:16" x14ac:dyDescent="0.3">
      <c r="A28" s="47" t="s">
        <v>36</v>
      </c>
      <c r="B28" s="47" t="s">
        <v>26</v>
      </c>
      <c r="C28" s="47">
        <f>C27</f>
        <v>0</v>
      </c>
      <c r="D28" s="48">
        <f t="shared" ref="D28:P28" si="0">D27</f>
        <v>0</v>
      </c>
      <c r="E28" s="47">
        <f t="shared" si="0"/>
        <v>0</v>
      </c>
      <c r="F28" s="48">
        <f t="shared" si="0"/>
        <v>0</v>
      </c>
      <c r="G28" s="47">
        <f t="shared" si="0"/>
        <v>0</v>
      </c>
      <c r="H28" s="48">
        <f t="shared" si="0"/>
        <v>0</v>
      </c>
      <c r="I28" s="47">
        <f t="shared" si="0"/>
        <v>0</v>
      </c>
      <c r="J28" s="48">
        <f t="shared" si="0"/>
        <v>0</v>
      </c>
      <c r="K28" s="47">
        <f t="shared" si="0"/>
        <v>0</v>
      </c>
      <c r="L28" s="48">
        <f t="shared" si="0"/>
        <v>0</v>
      </c>
      <c r="M28" s="47">
        <f t="shared" si="0"/>
        <v>0</v>
      </c>
      <c r="N28" s="48">
        <f t="shared" si="0"/>
        <v>0</v>
      </c>
      <c r="O28" s="47">
        <f t="shared" si="0"/>
        <v>0</v>
      </c>
      <c r="P28" s="48">
        <f t="shared" si="0"/>
        <v>0</v>
      </c>
    </row>
    <row r="29" spans="1:16" x14ac:dyDescent="0.3">
      <c r="A29" s="43">
        <v>1</v>
      </c>
      <c r="B29" s="43" t="s">
        <v>37</v>
      </c>
      <c r="C29" s="43">
        <v>0</v>
      </c>
      <c r="D29" s="44">
        <v>0</v>
      </c>
      <c r="E29" s="43">
        <v>0</v>
      </c>
      <c r="F29" s="44">
        <v>0</v>
      </c>
      <c r="G29" s="43">
        <v>136</v>
      </c>
      <c r="H29" s="44">
        <v>4265.16</v>
      </c>
      <c r="I29" s="43">
        <v>0</v>
      </c>
      <c r="J29" s="44">
        <v>0</v>
      </c>
      <c r="K29" s="43">
        <v>0</v>
      </c>
      <c r="L29" s="44">
        <v>0</v>
      </c>
      <c r="M29" s="43">
        <v>40</v>
      </c>
      <c r="N29" s="44">
        <v>247.46</v>
      </c>
      <c r="O29" s="43">
        <v>176</v>
      </c>
      <c r="P29" s="44">
        <v>4512.62</v>
      </c>
    </row>
    <row r="30" spans="1:16" x14ac:dyDescent="0.3">
      <c r="A30" s="47" t="s">
        <v>38</v>
      </c>
      <c r="B30" s="47" t="s">
        <v>26</v>
      </c>
      <c r="C30" s="47">
        <v>0</v>
      </c>
      <c r="D30" s="48">
        <v>0</v>
      </c>
      <c r="E30" s="47">
        <v>0</v>
      </c>
      <c r="F30" s="48">
        <v>0</v>
      </c>
      <c r="G30" s="47">
        <v>136</v>
      </c>
      <c r="H30" s="48">
        <v>4265.16</v>
      </c>
      <c r="I30" s="47">
        <v>0</v>
      </c>
      <c r="J30" s="48">
        <v>0</v>
      </c>
      <c r="K30" s="47">
        <v>0</v>
      </c>
      <c r="L30" s="48">
        <v>0</v>
      </c>
      <c r="M30" s="47">
        <v>40</v>
      </c>
      <c r="N30" s="48">
        <v>247.46</v>
      </c>
      <c r="O30" s="47">
        <v>176</v>
      </c>
      <c r="P30" s="48">
        <v>4512.62</v>
      </c>
    </row>
    <row r="31" spans="1:16" x14ac:dyDescent="0.3">
      <c r="A31" s="43">
        <v>1</v>
      </c>
      <c r="B31" s="43" t="s">
        <v>39</v>
      </c>
      <c r="C31" s="43">
        <v>0</v>
      </c>
      <c r="D31" s="44">
        <v>0</v>
      </c>
      <c r="E31" s="43">
        <v>9</v>
      </c>
      <c r="F31" s="44">
        <v>50.04</v>
      </c>
      <c r="G31" s="43">
        <v>296</v>
      </c>
      <c r="H31" s="44">
        <v>2648.66</v>
      </c>
      <c r="I31" s="43">
        <v>0</v>
      </c>
      <c r="J31" s="44">
        <v>0</v>
      </c>
      <c r="K31" s="43">
        <v>0</v>
      </c>
      <c r="L31" s="44">
        <v>0</v>
      </c>
      <c r="M31" s="43">
        <v>637</v>
      </c>
      <c r="N31" s="44">
        <v>2644.64</v>
      </c>
      <c r="O31" s="43">
        <v>942</v>
      </c>
      <c r="P31" s="44">
        <v>5343.34</v>
      </c>
    </row>
    <row r="32" spans="1:16" x14ac:dyDescent="0.3">
      <c r="A32" s="37" t="s">
        <v>44</v>
      </c>
      <c r="B32" s="38" t="s">
        <v>26</v>
      </c>
      <c r="C32" s="38">
        <f>C18+C26+C28+C30+C31</f>
        <v>0</v>
      </c>
      <c r="D32" s="39">
        <f t="shared" ref="D32:P32" si="1">D18+D26+D28+D30+D31</f>
        <v>0</v>
      </c>
      <c r="E32" s="38">
        <f t="shared" si="1"/>
        <v>337</v>
      </c>
      <c r="F32" s="39">
        <f t="shared" si="1"/>
        <v>1059.94</v>
      </c>
      <c r="G32" s="38">
        <f t="shared" si="1"/>
        <v>1166</v>
      </c>
      <c r="H32" s="39">
        <f t="shared" si="1"/>
        <v>18043.849999999999</v>
      </c>
      <c r="I32" s="38">
        <f t="shared" si="1"/>
        <v>161</v>
      </c>
      <c r="J32" s="39">
        <f t="shared" si="1"/>
        <v>5415.44</v>
      </c>
      <c r="K32" s="38">
        <f t="shared" si="1"/>
        <v>0</v>
      </c>
      <c r="L32" s="39">
        <f t="shared" si="1"/>
        <v>0</v>
      </c>
      <c r="M32" s="38">
        <f t="shared" si="1"/>
        <v>872</v>
      </c>
      <c r="N32" s="39">
        <f t="shared" si="1"/>
        <v>4231.0499999999993</v>
      </c>
      <c r="O32" s="38">
        <f t="shared" si="1"/>
        <v>2536</v>
      </c>
      <c r="P32" s="39">
        <f t="shared" si="1"/>
        <v>28750.28</v>
      </c>
    </row>
  </sheetData>
  <mergeCells count="12">
    <mergeCell ref="M4:N4"/>
    <mergeCell ref="O4:P4"/>
    <mergeCell ref="A1:P1"/>
    <mergeCell ref="A2:P2"/>
    <mergeCell ref="A3:P3"/>
    <mergeCell ref="A4:A5"/>
    <mergeCell ref="B4:B5"/>
    <mergeCell ref="C4:D4"/>
    <mergeCell ref="E4:F4"/>
    <mergeCell ref="G4:H4"/>
    <mergeCell ref="I4:J4"/>
    <mergeCell ref="K4:L4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6429-405D-4220-819F-0CE184180C9C}">
  <dimension ref="A1:S33"/>
  <sheetViews>
    <sheetView topLeftCell="A8" workbookViewId="0">
      <selection sqref="A1:S33"/>
    </sheetView>
  </sheetViews>
  <sheetFormatPr defaultRowHeight="14.4" x14ac:dyDescent="0.3"/>
  <cols>
    <col min="1" max="1" width="7.33203125" bestFit="1" customWidth="1"/>
    <col min="2" max="2" width="6.5546875" customWidth="1"/>
    <col min="3" max="3" width="6.6640625" customWidth="1"/>
    <col min="4" max="4" width="7.5546875" bestFit="1" customWidth="1"/>
    <col min="5" max="5" width="5" bestFit="1" customWidth="1"/>
    <col min="6" max="6" width="7.5546875" bestFit="1" customWidth="1"/>
    <col min="7" max="7" width="7" bestFit="1" customWidth="1"/>
    <col min="8" max="8" width="8.5546875" bestFit="1" customWidth="1"/>
    <col min="9" max="9" width="5" bestFit="1" customWidth="1"/>
    <col min="10" max="10" width="9" bestFit="1" customWidth="1"/>
    <col min="11" max="11" width="5" bestFit="1" customWidth="1"/>
    <col min="12" max="12" width="8.5546875" bestFit="1" customWidth="1"/>
    <col min="13" max="13" width="4" bestFit="1" customWidth="1"/>
    <col min="14" max="14" width="7.5546875" bestFit="1" customWidth="1"/>
    <col min="15" max="15" width="6" bestFit="1" customWidth="1"/>
    <col min="16" max="16" width="9.5546875" customWidth="1"/>
    <col min="17" max="17" width="5" bestFit="1" customWidth="1"/>
    <col min="18" max="18" width="7.5546875" bestFit="1" customWidth="1"/>
    <col min="19" max="19" width="7.88671875" customWidth="1"/>
  </cols>
  <sheetData>
    <row r="1" spans="1:19" ht="15.6" x14ac:dyDescent="0.3">
      <c r="A1" s="187">
        <v>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ht="17.399999999999999" x14ac:dyDescent="0.3">
      <c r="A2" s="205" t="s">
        <v>107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spans="1:19" ht="15.6" x14ac:dyDescent="0.3">
      <c r="A3" s="154" t="s">
        <v>46</v>
      </c>
      <c r="B3" s="154"/>
      <c r="C3" s="154"/>
      <c r="D3" s="206"/>
      <c r="E3" s="154"/>
      <c r="F3" s="206"/>
      <c r="G3" s="154"/>
      <c r="H3" s="206"/>
      <c r="I3" s="154"/>
      <c r="J3" s="206"/>
      <c r="K3" s="154"/>
      <c r="L3" s="206"/>
      <c r="M3" s="154"/>
      <c r="N3" s="206"/>
      <c r="O3" s="154"/>
      <c r="P3" s="206"/>
      <c r="Q3" s="154"/>
      <c r="R3" s="206"/>
      <c r="S3" s="206"/>
    </row>
    <row r="4" spans="1:19" x14ac:dyDescent="0.3">
      <c r="A4" s="207" t="s">
        <v>2</v>
      </c>
      <c r="B4" s="207" t="s">
        <v>3</v>
      </c>
      <c r="C4" s="207" t="s">
        <v>108</v>
      </c>
      <c r="D4" s="208"/>
      <c r="E4" s="207"/>
      <c r="F4" s="208"/>
      <c r="G4" s="207" t="s">
        <v>109</v>
      </c>
      <c r="H4" s="208"/>
      <c r="I4" s="207"/>
      <c r="J4" s="208"/>
      <c r="K4" s="207" t="s">
        <v>110</v>
      </c>
      <c r="L4" s="208"/>
      <c r="M4" s="207"/>
      <c r="N4" s="208"/>
      <c r="O4" s="209" t="s">
        <v>111</v>
      </c>
      <c r="P4" s="210"/>
      <c r="Q4" s="209"/>
      <c r="R4" s="210"/>
      <c r="S4" s="208" t="s">
        <v>112</v>
      </c>
    </row>
    <row r="5" spans="1:19" x14ac:dyDescent="0.3">
      <c r="A5" s="207"/>
      <c r="B5" s="207"/>
      <c r="C5" s="196" t="s">
        <v>113</v>
      </c>
      <c r="D5" s="204"/>
      <c r="E5" s="196" t="s">
        <v>114</v>
      </c>
      <c r="F5" s="204"/>
      <c r="G5" s="196" t="s">
        <v>113</v>
      </c>
      <c r="H5" s="204"/>
      <c r="I5" s="196" t="s">
        <v>114</v>
      </c>
      <c r="J5" s="204"/>
      <c r="K5" s="196" t="s">
        <v>113</v>
      </c>
      <c r="L5" s="204"/>
      <c r="M5" s="196" t="s">
        <v>114</v>
      </c>
      <c r="N5" s="204"/>
      <c r="O5" s="196" t="s">
        <v>113</v>
      </c>
      <c r="P5" s="204"/>
      <c r="Q5" s="196" t="s">
        <v>114</v>
      </c>
      <c r="R5" s="204"/>
      <c r="S5" s="208"/>
    </row>
    <row r="6" spans="1:19" x14ac:dyDescent="0.3">
      <c r="A6" s="207"/>
      <c r="B6" s="207"/>
      <c r="C6" s="60" t="s">
        <v>58</v>
      </c>
      <c r="D6" s="61" t="s">
        <v>96</v>
      </c>
      <c r="E6" s="60" t="s">
        <v>58</v>
      </c>
      <c r="F6" s="61" t="s">
        <v>96</v>
      </c>
      <c r="G6" s="60" t="s">
        <v>58</v>
      </c>
      <c r="H6" s="61" t="s">
        <v>96</v>
      </c>
      <c r="I6" s="60" t="s">
        <v>58</v>
      </c>
      <c r="J6" s="61" t="s">
        <v>96</v>
      </c>
      <c r="K6" s="60" t="s">
        <v>58</v>
      </c>
      <c r="L6" s="61" t="s">
        <v>96</v>
      </c>
      <c r="M6" s="60" t="s">
        <v>58</v>
      </c>
      <c r="N6" s="61" t="s">
        <v>96</v>
      </c>
      <c r="O6" s="60" t="s">
        <v>58</v>
      </c>
      <c r="P6" s="61" t="s">
        <v>96</v>
      </c>
      <c r="Q6" s="60" t="s">
        <v>58</v>
      </c>
      <c r="R6" s="61" t="s">
        <v>96</v>
      </c>
      <c r="S6" s="208"/>
    </row>
    <row r="7" spans="1:19" x14ac:dyDescent="0.3">
      <c r="A7" s="43">
        <v>1</v>
      </c>
      <c r="B7" s="43" t="s">
        <v>13</v>
      </c>
      <c r="C7" s="43">
        <v>80</v>
      </c>
      <c r="D7" s="44">
        <v>30.46</v>
      </c>
      <c r="E7" s="43">
        <v>24</v>
      </c>
      <c r="F7" s="44">
        <v>11.02</v>
      </c>
      <c r="G7" s="43">
        <v>85</v>
      </c>
      <c r="H7" s="44">
        <v>191.97</v>
      </c>
      <c r="I7" s="43">
        <v>18</v>
      </c>
      <c r="J7" s="44">
        <v>42.29</v>
      </c>
      <c r="K7" s="43">
        <v>97</v>
      </c>
      <c r="L7" s="44">
        <v>688.24</v>
      </c>
      <c r="M7" s="43">
        <v>6</v>
      </c>
      <c r="N7" s="44">
        <v>36.19</v>
      </c>
      <c r="O7" s="43">
        <v>262</v>
      </c>
      <c r="P7" s="44">
        <v>910.67</v>
      </c>
      <c r="Q7" s="43">
        <v>48</v>
      </c>
      <c r="R7" s="44">
        <v>89.5</v>
      </c>
      <c r="S7" s="44">
        <v>9.83</v>
      </c>
    </row>
    <row r="8" spans="1:19" x14ac:dyDescent="0.3">
      <c r="A8" s="43">
        <v>2</v>
      </c>
      <c r="B8" s="43" t="s">
        <v>14</v>
      </c>
      <c r="C8" s="43">
        <v>178</v>
      </c>
      <c r="D8" s="44">
        <v>64.67</v>
      </c>
      <c r="E8" s="43">
        <v>26</v>
      </c>
      <c r="F8" s="44">
        <v>7.3</v>
      </c>
      <c r="G8" s="43">
        <v>453</v>
      </c>
      <c r="H8" s="44">
        <v>705.5</v>
      </c>
      <c r="I8" s="43">
        <v>72</v>
      </c>
      <c r="J8" s="44">
        <v>83.74</v>
      </c>
      <c r="K8" s="43">
        <v>112</v>
      </c>
      <c r="L8" s="44">
        <v>670.76</v>
      </c>
      <c r="M8" s="43">
        <v>12</v>
      </c>
      <c r="N8" s="44">
        <v>65.540000000000006</v>
      </c>
      <c r="O8" s="43">
        <v>743</v>
      </c>
      <c r="P8" s="44">
        <v>1440.93</v>
      </c>
      <c r="Q8" s="43">
        <v>110</v>
      </c>
      <c r="R8" s="44">
        <v>156.58000000000001</v>
      </c>
      <c r="S8" s="44">
        <v>10.87</v>
      </c>
    </row>
    <row r="9" spans="1:19" x14ac:dyDescent="0.3">
      <c r="A9" s="43">
        <v>3</v>
      </c>
      <c r="B9" s="43" t="s">
        <v>15</v>
      </c>
      <c r="C9" s="43">
        <v>51</v>
      </c>
      <c r="D9" s="44">
        <v>16.510000000000002</v>
      </c>
      <c r="E9" s="43">
        <v>6</v>
      </c>
      <c r="F9" s="44">
        <v>1</v>
      </c>
      <c r="G9" s="43">
        <v>33</v>
      </c>
      <c r="H9" s="44">
        <v>44.57</v>
      </c>
      <c r="I9" s="43">
        <v>2</v>
      </c>
      <c r="J9" s="44">
        <v>1.95</v>
      </c>
      <c r="K9" s="43">
        <v>28</v>
      </c>
      <c r="L9" s="44">
        <v>401.76</v>
      </c>
      <c r="M9" s="43">
        <v>7</v>
      </c>
      <c r="N9" s="44">
        <v>37.450000000000003</v>
      </c>
      <c r="O9" s="43">
        <v>112</v>
      </c>
      <c r="P9" s="44">
        <v>462.84</v>
      </c>
      <c r="Q9" s="43">
        <v>15</v>
      </c>
      <c r="R9" s="44">
        <v>40.4</v>
      </c>
      <c r="S9" s="44">
        <v>8.73</v>
      </c>
    </row>
    <row r="10" spans="1:19" x14ac:dyDescent="0.3">
      <c r="A10" s="43">
        <v>4</v>
      </c>
      <c r="B10" s="43" t="s">
        <v>16</v>
      </c>
      <c r="C10" s="43">
        <v>290</v>
      </c>
      <c r="D10" s="44">
        <v>60.14</v>
      </c>
      <c r="E10" s="43">
        <v>50</v>
      </c>
      <c r="F10" s="44">
        <v>12.67</v>
      </c>
      <c r="G10" s="43">
        <v>700</v>
      </c>
      <c r="H10" s="44">
        <v>1578.33</v>
      </c>
      <c r="I10" s="43">
        <v>135</v>
      </c>
      <c r="J10" s="44">
        <v>245.91</v>
      </c>
      <c r="K10" s="43">
        <v>424</v>
      </c>
      <c r="L10" s="44">
        <v>2466.9699999999998</v>
      </c>
      <c r="M10" s="43">
        <v>62</v>
      </c>
      <c r="N10" s="44">
        <v>391.24</v>
      </c>
      <c r="O10" s="43">
        <v>1414</v>
      </c>
      <c r="P10" s="44">
        <v>4105.4399999999996</v>
      </c>
      <c r="Q10" s="43">
        <v>247</v>
      </c>
      <c r="R10" s="44">
        <v>649.82000000000005</v>
      </c>
      <c r="S10" s="44">
        <v>15.83</v>
      </c>
    </row>
    <row r="11" spans="1:19" x14ac:dyDescent="0.3">
      <c r="A11" s="43">
        <v>5</v>
      </c>
      <c r="B11" s="43" t="s">
        <v>17</v>
      </c>
      <c r="C11" s="43">
        <v>206</v>
      </c>
      <c r="D11" s="44">
        <v>159.5</v>
      </c>
      <c r="E11" s="43">
        <v>63</v>
      </c>
      <c r="F11" s="44">
        <v>66.430000000000007</v>
      </c>
      <c r="G11" s="43">
        <v>329</v>
      </c>
      <c r="H11" s="44">
        <v>537.78</v>
      </c>
      <c r="I11" s="43">
        <v>85</v>
      </c>
      <c r="J11" s="44">
        <v>150.16</v>
      </c>
      <c r="K11" s="43">
        <v>162</v>
      </c>
      <c r="L11" s="44">
        <v>944.42</v>
      </c>
      <c r="M11" s="43">
        <v>24</v>
      </c>
      <c r="N11" s="44">
        <v>109.01</v>
      </c>
      <c r="O11" s="43">
        <v>697</v>
      </c>
      <c r="P11" s="44">
        <v>1641.7</v>
      </c>
      <c r="Q11" s="43">
        <v>172</v>
      </c>
      <c r="R11" s="44">
        <v>325.60000000000002</v>
      </c>
      <c r="S11" s="44">
        <v>19.829999999999998</v>
      </c>
    </row>
    <row r="12" spans="1:19" x14ac:dyDescent="0.3">
      <c r="A12" s="43">
        <v>6</v>
      </c>
      <c r="B12" s="43" t="s">
        <v>18</v>
      </c>
      <c r="C12" s="43">
        <v>87</v>
      </c>
      <c r="D12" s="44">
        <v>18.88</v>
      </c>
      <c r="E12" s="43">
        <v>47</v>
      </c>
      <c r="F12" s="44">
        <v>12.86</v>
      </c>
      <c r="G12" s="43">
        <v>140</v>
      </c>
      <c r="H12" s="44">
        <v>258.91000000000003</v>
      </c>
      <c r="I12" s="43">
        <v>71</v>
      </c>
      <c r="J12" s="44">
        <v>128.6</v>
      </c>
      <c r="K12" s="43">
        <v>156</v>
      </c>
      <c r="L12" s="44">
        <v>1123.1500000000001</v>
      </c>
      <c r="M12" s="43">
        <v>24</v>
      </c>
      <c r="N12" s="44">
        <v>144.91999999999999</v>
      </c>
      <c r="O12" s="43">
        <v>383</v>
      </c>
      <c r="P12" s="44">
        <v>1400.94</v>
      </c>
      <c r="Q12" s="43">
        <v>142</v>
      </c>
      <c r="R12" s="44">
        <v>286.38</v>
      </c>
      <c r="S12" s="44">
        <v>20.440000000000001</v>
      </c>
    </row>
    <row r="13" spans="1:19" x14ac:dyDescent="0.3">
      <c r="A13" s="43">
        <v>7</v>
      </c>
      <c r="B13" s="43" t="s">
        <v>19</v>
      </c>
      <c r="C13" s="43">
        <v>6</v>
      </c>
      <c r="D13" s="44">
        <v>1.34</v>
      </c>
      <c r="E13" s="43">
        <v>5</v>
      </c>
      <c r="F13" s="44">
        <v>0.37</v>
      </c>
      <c r="G13" s="43">
        <v>25</v>
      </c>
      <c r="H13" s="44">
        <v>67.75</v>
      </c>
      <c r="I13" s="43">
        <v>3</v>
      </c>
      <c r="J13" s="44">
        <v>9.1999999999999993</v>
      </c>
      <c r="K13" s="43">
        <v>46</v>
      </c>
      <c r="L13" s="44">
        <v>372.5</v>
      </c>
      <c r="M13" s="43">
        <v>3</v>
      </c>
      <c r="N13" s="44">
        <v>14.51</v>
      </c>
      <c r="O13" s="43">
        <v>77</v>
      </c>
      <c r="P13" s="44">
        <v>441.59</v>
      </c>
      <c r="Q13" s="43">
        <v>11</v>
      </c>
      <c r="R13" s="44">
        <v>24.08</v>
      </c>
      <c r="S13" s="44">
        <v>5.45</v>
      </c>
    </row>
    <row r="14" spans="1:19" x14ac:dyDescent="0.3">
      <c r="A14" s="43">
        <v>8</v>
      </c>
      <c r="B14" s="43" t="s">
        <v>20</v>
      </c>
      <c r="C14" s="43">
        <v>281</v>
      </c>
      <c r="D14" s="44">
        <v>326.47000000000003</v>
      </c>
      <c r="E14" s="43">
        <v>164</v>
      </c>
      <c r="F14" s="44">
        <v>46.86</v>
      </c>
      <c r="G14" s="43">
        <v>493</v>
      </c>
      <c r="H14" s="44">
        <v>1134.8699999999999</v>
      </c>
      <c r="I14" s="43">
        <v>364</v>
      </c>
      <c r="J14" s="44">
        <v>865.21</v>
      </c>
      <c r="K14" s="43">
        <v>206</v>
      </c>
      <c r="L14" s="44">
        <v>691.28</v>
      </c>
      <c r="M14" s="43">
        <v>96</v>
      </c>
      <c r="N14" s="44">
        <v>541.1</v>
      </c>
      <c r="O14" s="43">
        <v>980</v>
      </c>
      <c r="P14" s="44">
        <v>2152.62</v>
      </c>
      <c r="Q14" s="43">
        <v>624</v>
      </c>
      <c r="R14" s="44">
        <v>1453.17</v>
      </c>
      <c r="S14" s="44">
        <v>67.510000000000005</v>
      </c>
    </row>
    <row r="15" spans="1:19" x14ac:dyDescent="0.3">
      <c r="A15" s="43">
        <v>9</v>
      </c>
      <c r="B15" s="43" t="s">
        <v>21</v>
      </c>
      <c r="C15" s="43">
        <v>4</v>
      </c>
      <c r="D15" s="44">
        <v>1.73</v>
      </c>
      <c r="E15" s="43">
        <v>0</v>
      </c>
      <c r="F15" s="44">
        <v>0</v>
      </c>
      <c r="G15" s="43">
        <v>26</v>
      </c>
      <c r="H15" s="44">
        <v>104.37</v>
      </c>
      <c r="I15" s="43">
        <v>4</v>
      </c>
      <c r="J15" s="44">
        <v>14.74</v>
      </c>
      <c r="K15" s="43">
        <v>61</v>
      </c>
      <c r="L15" s="44">
        <v>300.82</v>
      </c>
      <c r="M15" s="43">
        <v>3</v>
      </c>
      <c r="N15" s="44">
        <v>18.52</v>
      </c>
      <c r="O15" s="43">
        <v>91</v>
      </c>
      <c r="P15" s="44">
        <v>406.92</v>
      </c>
      <c r="Q15" s="43">
        <v>7</v>
      </c>
      <c r="R15" s="44">
        <v>33.26</v>
      </c>
      <c r="S15" s="44">
        <v>8.17</v>
      </c>
    </row>
    <row r="16" spans="1:19" x14ac:dyDescent="0.3">
      <c r="A16" s="43">
        <v>10</v>
      </c>
      <c r="B16" s="43" t="s">
        <v>22</v>
      </c>
      <c r="C16" s="43">
        <v>3210</v>
      </c>
      <c r="D16" s="44">
        <v>715.84</v>
      </c>
      <c r="E16" s="43">
        <v>562</v>
      </c>
      <c r="F16" s="44">
        <v>80.09</v>
      </c>
      <c r="G16" s="43">
        <v>3963</v>
      </c>
      <c r="H16" s="44">
        <v>6184.51</v>
      </c>
      <c r="I16" s="43">
        <v>577</v>
      </c>
      <c r="J16" s="44">
        <v>720.5</v>
      </c>
      <c r="K16" s="43">
        <v>755</v>
      </c>
      <c r="L16" s="44">
        <v>4059.64</v>
      </c>
      <c r="M16" s="43">
        <v>158</v>
      </c>
      <c r="N16" s="44">
        <v>653.59</v>
      </c>
      <c r="O16" s="43">
        <v>7928</v>
      </c>
      <c r="P16" s="44">
        <v>10959.99</v>
      </c>
      <c r="Q16" s="43">
        <v>1297</v>
      </c>
      <c r="R16" s="44">
        <v>1454.18</v>
      </c>
      <c r="S16" s="44">
        <v>13.27</v>
      </c>
    </row>
    <row r="17" spans="1:19" x14ac:dyDescent="0.3">
      <c r="A17" s="43">
        <v>11</v>
      </c>
      <c r="B17" s="43" t="s">
        <v>23</v>
      </c>
      <c r="C17" s="43">
        <v>43</v>
      </c>
      <c r="D17" s="44">
        <v>9.5399999999999991</v>
      </c>
      <c r="E17" s="43">
        <v>19</v>
      </c>
      <c r="F17" s="44">
        <v>5.03</v>
      </c>
      <c r="G17" s="43">
        <v>72</v>
      </c>
      <c r="H17" s="44">
        <v>77.819999999999993</v>
      </c>
      <c r="I17" s="43">
        <v>9</v>
      </c>
      <c r="J17" s="44">
        <v>10.48</v>
      </c>
      <c r="K17" s="43">
        <v>8</v>
      </c>
      <c r="L17" s="44">
        <v>34.67</v>
      </c>
      <c r="M17" s="43">
        <v>0</v>
      </c>
      <c r="N17" s="44">
        <v>0</v>
      </c>
      <c r="O17" s="43">
        <v>123</v>
      </c>
      <c r="P17" s="44">
        <v>122.03</v>
      </c>
      <c r="Q17" s="43">
        <v>28</v>
      </c>
      <c r="R17" s="44">
        <v>15.51</v>
      </c>
      <c r="S17" s="44">
        <v>12.71</v>
      </c>
    </row>
    <row r="18" spans="1:19" x14ac:dyDescent="0.3">
      <c r="A18" s="43">
        <v>12</v>
      </c>
      <c r="B18" s="43" t="s">
        <v>24</v>
      </c>
      <c r="C18" s="43">
        <v>1</v>
      </c>
      <c r="D18" s="44">
        <v>0.05</v>
      </c>
      <c r="E18" s="43">
        <v>1</v>
      </c>
      <c r="F18" s="44">
        <v>0.05</v>
      </c>
      <c r="G18" s="43">
        <v>53</v>
      </c>
      <c r="H18" s="44">
        <v>84.78</v>
      </c>
      <c r="I18" s="43">
        <v>5</v>
      </c>
      <c r="J18" s="44">
        <v>7.4</v>
      </c>
      <c r="K18" s="43">
        <v>28</v>
      </c>
      <c r="L18" s="44">
        <v>155.85</v>
      </c>
      <c r="M18" s="43">
        <v>0</v>
      </c>
      <c r="N18" s="44">
        <v>0</v>
      </c>
      <c r="O18" s="43">
        <v>82</v>
      </c>
      <c r="P18" s="44">
        <v>240.68</v>
      </c>
      <c r="Q18" s="43">
        <v>6</v>
      </c>
      <c r="R18" s="44">
        <v>7.45</v>
      </c>
      <c r="S18" s="44">
        <v>3.1</v>
      </c>
    </row>
    <row r="19" spans="1:19" x14ac:dyDescent="0.3">
      <c r="A19" s="47" t="s">
        <v>80</v>
      </c>
      <c r="B19" s="47" t="s">
        <v>26</v>
      </c>
      <c r="C19" s="47">
        <v>4437</v>
      </c>
      <c r="D19" s="48">
        <v>1405.13</v>
      </c>
      <c r="E19" s="47">
        <v>967</v>
      </c>
      <c r="F19" s="48">
        <v>243.68</v>
      </c>
      <c r="G19" s="47">
        <v>6372</v>
      </c>
      <c r="H19" s="48">
        <v>10971.16</v>
      </c>
      <c r="I19" s="47">
        <v>1345</v>
      </c>
      <c r="J19" s="48">
        <v>2280.1799999999998</v>
      </c>
      <c r="K19" s="47">
        <v>2083</v>
      </c>
      <c r="L19" s="48">
        <v>11910.06</v>
      </c>
      <c r="M19" s="47">
        <v>395</v>
      </c>
      <c r="N19" s="48">
        <v>2012.07</v>
      </c>
      <c r="O19" s="47">
        <v>12892</v>
      </c>
      <c r="P19" s="48">
        <v>24286.35</v>
      </c>
      <c r="Q19" s="47">
        <v>2707</v>
      </c>
      <c r="R19" s="48">
        <v>4535.93</v>
      </c>
      <c r="S19" s="48">
        <v>18.68</v>
      </c>
    </row>
    <row r="20" spans="1:19" x14ac:dyDescent="0.3">
      <c r="A20" s="43">
        <v>1</v>
      </c>
      <c r="B20" s="43" t="s">
        <v>27</v>
      </c>
      <c r="C20" s="43">
        <v>4</v>
      </c>
      <c r="D20" s="44">
        <v>1.54</v>
      </c>
      <c r="E20" s="43">
        <v>0</v>
      </c>
      <c r="F20" s="44">
        <v>0</v>
      </c>
      <c r="G20" s="43">
        <v>172</v>
      </c>
      <c r="H20" s="44">
        <v>490.04</v>
      </c>
      <c r="I20" s="43">
        <v>0</v>
      </c>
      <c r="J20" s="44">
        <v>0</v>
      </c>
      <c r="K20" s="43">
        <v>63</v>
      </c>
      <c r="L20" s="44">
        <v>428.12</v>
      </c>
      <c r="M20" s="43">
        <v>0</v>
      </c>
      <c r="N20" s="44">
        <v>0</v>
      </c>
      <c r="O20" s="43">
        <v>239</v>
      </c>
      <c r="P20" s="44">
        <v>919.7</v>
      </c>
      <c r="Q20" s="43">
        <v>0</v>
      </c>
      <c r="R20" s="44">
        <v>0</v>
      </c>
      <c r="S20" s="44">
        <v>0</v>
      </c>
    </row>
    <row r="21" spans="1:19" x14ac:dyDescent="0.3">
      <c r="A21" s="43">
        <v>2</v>
      </c>
      <c r="B21" s="43" t="s">
        <v>28</v>
      </c>
      <c r="C21" s="43">
        <v>0</v>
      </c>
      <c r="D21" s="44">
        <v>0</v>
      </c>
      <c r="E21" s="43">
        <v>0</v>
      </c>
      <c r="F21" s="44">
        <v>0</v>
      </c>
      <c r="G21" s="43">
        <v>0</v>
      </c>
      <c r="H21" s="44">
        <v>0</v>
      </c>
      <c r="I21" s="43">
        <v>0</v>
      </c>
      <c r="J21" s="44">
        <v>0</v>
      </c>
      <c r="K21" s="43">
        <v>0</v>
      </c>
      <c r="L21" s="44">
        <v>0</v>
      </c>
      <c r="M21" s="43">
        <v>0</v>
      </c>
      <c r="N21" s="44">
        <v>0</v>
      </c>
      <c r="O21" s="43">
        <v>0</v>
      </c>
      <c r="P21" s="44">
        <v>0</v>
      </c>
      <c r="Q21" s="43">
        <v>0</v>
      </c>
      <c r="R21" s="44">
        <v>0</v>
      </c>
      <c r="S21" s="44">
        <v>0</v>
      </c>
    </row>
    <row r="22" spans="1:19" x14ac:dyDescent="0.3">
      <c r="A22" s="43">
        <v>3</v>
      </c>
      <c r="B22" s="43" t="s">
        <v>29</v>
      </c>
      <c r="C22" s="43">
        <v>1</v>
      </c>
      <c r="D22" s="44">
        <v>0.06</v>
      </c>
      <c r="E22" s="43">
        <v>0</v>
      </c>
      <c r="F22" s="44">
        <v>0</v>
      </c>
      <c r="G22" s="43">
        <v>51</v>
      </c>
      <c r="H22" s="44">
        <v>115.46</v>
      </c>
      <c r="I22" s="43">
        <v>1</v>
      </c>
      <c r="J22" s="44">
        <v>0.32</v>
      </c>
      <c r="K22" s="43">
        <v>37</v>
      </c>
      <c r="L22" s="44">
        <v>261.83</v>
      </c>
      <c r="M22" s="43">
        <v>0</v>
      </c>
      <c r="N22" s="44">
        <v>0</v>
      </c>
      <c r="O22" s="43">
        <v>89</v>
      </c>
      <c r="P22" s="44">
        <v>377.35</v>
      </c>
      <c r="Q22" s="43">
        <v>1</v>
      </c>
      <c r="R22" s="44">
        <v>0.32</v>
      </c>
      <c r="S22" s="44">
        <v>0.08</v>
      </c>
    </row>
    <row r="23" spans="1:19" x14ac:dyDescent="0.3">
      <c r="A23" s="43">
        <v>4</v>
      </c>
      <c r="B23" s="43" t="s">
        <v>30</v>
      </c>
      <c r="C23" s="43">
        <v>0</v>
      </c>
      <c r="D23" s="44">
        <v>0</v>
      </c>
      <c r="E23" s="43">
        <v>0</v>
      </c>
      <c r="F23" s="44">
        <v>0</v>
      </c>
      <c r="G23" s="43">
        <v>7</v>
      </c>
      <c r="H23" s="44">
        <v>7.64</v>
      </c>
      <c r="I23" s="43">
        <v>2</v>
      </c>
      <c r="J23" s="44">
        <v>1.01</v>
      </c>
      <c r="K23" s="43">
        <v>7</v>
      </c>
      <c r="L23" s="44">
        <v>25.47</v>
      </c>
      <c r="M23" s="43">
        <v>0</v>
      </c>
      <c r="N23" s="44">
        <v>0</v>
      </c>
      <c r="O23" s="43">
        <v>14</v>
      </c>
      <c r="P23" s="44">
        <v>33.11</v>
      </c>
      <c r="Q23" s="43">
        <v>2</v>
      </c>
      <c r="R23" s="44">
        <v>1.01</v>
      </c>
      <c r="S23" s="44">
        <v>3.05</v>
      </c>
    </row>
    <row r="24" spans="1:19" x14ac:dyDescent="0.3">
      <c r="A24" s="43">
        <v>5</v>
      </c>
      <c r="B24" s="43" t="s">
        <v>31</v>
      </c>
      <c r="C24" s="43">
        <v>11</v>
      </c>
      <c r="D24" s="44">
        <v>2</v>
      </c>
      <c r="E24" s="43">
        <v>1</v>
      </c>
      <c r="F24" s="44">
        <v>0.1</v>
      </c>
      <c r="G24" s="43">
        <v>15</v>
      </c>
      <c r="H24" s="44">
        <v>19.96</v>
      </c>
      <c r="I24" s="43">
        <v>1</v>
      </c>
      <c r="J24" s="44">
        <v>0.82</v>
      </c>
      <c r="K24" s="43">
        <v>34</v>
      </c>
      <c r="L24" s="44">
        <v>159.16</v>
      </c>
      <c r="M24" s="43">
        <v>2</v>
      </c>
      <c r="N24" s="44">
        <v>6.63</v>
      </c>
      <c r="O24" s="43">
        <v>60</v>
      </c>
      <c r="P24" s="44">
        <v>181.12</v>
      </c>
      <c r="Q24" s="43">
        <v>4</v>
      </c>
      <c r="R24" s="44">
        <v>7.55</v>
      </c>
      <c r="S24" s="44">
        <v>4.17</v>
      </c>
    </row>
    <row r="25" spans="1:19" x14ac:dyDescent="0.3">
      <c r="A25" s="43">
        <v>6</v>
      </c>
      <c r="B25" s="43" t="s">
        <v>32</v>
      </c>
      <c r="C25" s="43">
        <v>0</v>
      </c>
      <c r="D25" s="44">
        <v>0</v>
      </c>
      <c r="E25" s="43">
        <v>0</v>
      </c>
      <c r="F25" s="44">
        <v>0</v>
      </c>
      <c r="G25" s="43">
        <v>0</v>
      </c>
      <c r="H25" s="44">
        <v>0</v>
      </c>
      <c r="I25" s="43">
        <v>0</v>
      </c>
      <c r="J25" s="44">
        <v>0</v>
      </c>
      <c r="K25" s="43">
        <v>0</v>
      </c>
      <c r="L25" s="44">
        <v>0</v>
      </c>
      <c r="M25" s="43">
        <v>0</v>
      </c>
      <c r="N25" s="44">
        <v>0</v>
      </c>
      <c r="O25" s="43">
        <v>0</v>
      </c>
      <c r="P25" s="44">
        <v>0</v>
      </c>
      <c r="Q25" s="43">
        <v>0</v>
      </c>
      <c r="R25" s="44">
        <v>0</v>
      </c>
      <c r="S25" s="44">
        <v>0</v>
      </c>
    </row>
    <row r="26" spans="1:19" x14ac:dyDescent="0.3">
      <c r="A26" s="43">
        <v>7</v>
      </c>
      <c r="B26" s="43" t="s">
        <v>33</v>
      </c>
      <c r="C26" s="43">
        <v>0</v>
      </c>
      <c r="D26" s="44">
        <v>0</v>
      </c>
      <c r="E26" s="43">
        <v>0</v>
      </c>
      <c r="F26" s="44">
        <v>0</v>
      </c>
      <c r="G26" s="43">
        <v>0</v>
      </c>
      <c r="H26" s="44">
        <v>0</v>
      </c>
      <c r="I26" s="43">
        <v>0</v>
      </c>
      <c r="J26" s="44">
        <v>0</v>
      </c>
      <c r="K26" s="43">
        <v>0</v>
      </c>
      <c r="L26" s="44">
        <v>0</v>
      </c>
      <c r="M26" s="43">
        <v>0</v>
      </c>
      <c r="N26" s="44">
        <v>0</v>
      </c>
      <c r="O26" s="43">
        <v>0</v>
      </c>
      <c r="P26" s="44">
        <v>0</v>
      </c>
      <c r="Q26" s="43">
        <v>0</v>
      </c>
      <c r="R26" s="44">
        <v>0</v>
      </c>
      <c r="S26" s="44">
        <v>0</v>
      </c>
    </row>
    <row r="27" spans="1:19" x14ac:dyDescent="0.3">
      <c r="A27" s="47" t="s">
        <v>81</v>
      </c>
      <c r="B27" s="47" t="s">
        <v>26</v>
      </c>
      <c r="C27" s="47">
        <v>16</v>
      </c>
      <c r="D27" s="48">
        <v>3.6</v>
      </c>
      <c r="E27" s="47">
        <v>1</v>
      </c>
      <c r="F27" s="48">
        <v>0.1</v>
      </c>
      <c r="G27" s="47">
        <v>245</v>
      </c>
      <c r="H27" s="48">
        <v>633.1</v>
      </c>
      <c r="I27" s="47">
        <v>4</v>
      </c>
      <c r="J27" s="48">
        <v>2.15</v>
      </c>
      <c r="K27" s="47">
        <v>141</v>
      </c>
      <c r="L27" s="48">
        <v>874.58</v>
      </c>
      <c r="M27" s="47">
        <v>2</v>
      </c>
      <c r="N27" s="48">
        <v>6.63</v>
      </c>
      <c r="O27" s="47">
        <v>402</v>
      </c>
      <c r="P27" s="48">
        <v>1511.28</v>
      </c>
      <c r="Q27" s="47">
        <v>7</v>
      </c>
      <c r="R27" s="48">
        <v>8.8800000000000008</v>
      </c>
      <c r="S27" s="48">
        <v>0.59</v>
      </c>
    </row>
    <row r="28" spans="1:19" x14ac:dyDescent="0.3">
      <c r="A28" s="43">
        <v>1</v>
      </c>
      <c r="B28" s="43" t="s">
        <v>35</v>
      </c>
      <c r="C28" s="43">
        <v>0</v>
      </c>
      <c r="D28" s="44">
        <v>0</v>
      </c>
      <c r="E28" s="43">
        <v>0</v>
      </c>
      <c r="F28" s="44">
        <v>0</v>
      </c>
      <c r="G28" s="43">
        <v>0</v>
      </c>
      <c r="H28" s="44">
        <v>0</v>
      </c>
      <c r="I28" s="43">
        <v>0</v>
      </c>
      <c r="J28" s="44">
        <v>0</v>
      </c>
      <c r="K28" s="43">
        <v>0</v>
      </c>
      <c r="L28" s="44">
        <v>0</v>
      </c>
      <c r="M28" s="43">
        <v>0</v>
      </c>
      <c r="N28" s="44">
        <v>0</v>
      </c>
      <c r="O28" s="43">
        <v>0</v>
      </c>
      <c r="P28" s="44">
        <v>0</v>
      </c>
      <c r="Q28" s="43">
        <v>0</v>
      </c>
      <c r="R28" s="44">
        <v>0</v>
      </c>
      <c r="S28" s="44">
        <v>0</v>
      </c>
    </row>
    <row r="29" spans="1:19" x14ac:dyDescent="0.3">
      <c r="A29" s="47" t="s">
        <v>115</v>
      </c>
      <c r="B29" s="47" t="s">
        <v>26</v>
      </c>
      <c r="C29" s="47">
        <v>0</v>
      </c>
      <c r="D29" s="48">
        <v>0</v>
      </c>
      <c r="E29" s="47">
        <v>0</v>
      </c>
      <c r="F29" s="48">
        <v>0</v>
      </c>
      <c r="G29" s="47">
        <v>0</v>
      </c>
      <c r="H29" s="48">
        <v>0</v>
      </c>
      <c r="I29" s="47">
        <v>0</v>
      </c>
      <c r="J29" s="48">
        <v>0</v>
      </c>
      <c r="K29" s="47">
        <v>0</v>
      </c>
      <c r="L29" s="48">
        <v>0</v>
      </c>
      <c r="M29" s="47">
        <v>0</v>
      </c>
      <c r="N29" s="48">
        <v>0</v>
      </c>
      <c r="O29" s="47">
        <v>0</v>
      </c>
      <c r="P29" s="48">
        <v>0</v>
      </c>
      <c r="Q29" s="47">
        <v>0</v>
      </c>
      <c r="R29" s="48">
        <v>0</v>
      </c>
      <c r="S29" s="48">
        <v>0</v>
      </c>
    </row>
    <row r="30" spans="1:19" x14ac:dyDescent="0.3">
      <c r="A30" s="43">
        <v>1</v>
      </c>
      <c r="B30" s="43" t="s">
        <v>37</v>
      </c>
      <c r="C30" s="43">
        <v>3</v>
      </c>
      <c r="D30" s="44">
        <v>1.41</v>
      </c>
      <c r="E30" s="43">
        <v>1</v>
      </c>
      <c r="F30" s="44">
        <v>0.41</v>
      </c>
      <c r="G30" s="43">
        <v>32</v>
      </c>
      <c r="H30" s="44">
        <v>89.58</v>
      </c>
      <c r="I30" s="43">
        <v>1</v>
      </c>
      <c r="J30" s="44">
        <v>1.98</v>
      </c>
      <c r="K30" s="43">
        <v>36</v>
      </c>
      <c r="L30" s="44">
        <v>247.75</v>
      </c>
      <c r="M30" s="43">
        <v>0</v>
      </c>
      <c r="N30" s="44">
        <v>0</v>
      </c>
      <c r="O30" s="43">
        <v>71</v>
      </c>
      <c r="P30" s="44">
        <v>338.74</v>
      </c>
      <c r="Q30" s="43">
        <v>2</v>
      </c>
      <c r="R30" s="44">
        <v>2.39</v>
      </c>
      <c r="S30" s="44">
        <v>0.71</v>
      </c>
    </row>
    <row r="31" spans="1:19" x14ac:dyDescent="0.3">
      <c r="A31" s="47" t="s">
        <v>38</v>
      </c>
      <c r="B31" s="47" t="s">
        <v>26</v>
      </c>
      <c r="C31" s="47">
        <v>3</v>
      </c>
      <c r="D31" s="48">
        <v>1.41</v>
      </c>
      <c r="E31" s="47">
        <v>1</v>
      </c>
      <c r="F31" s="48">
        <v>0.41</v>
      </c>
      <c r="G31" s="47">
        <v>32</v>
      </c>
      <c r="H31" s="48">
        <v>89.58</v>
      </c>
      <c r="I31" s="47">
        <v>1</v>
      </c>
      <c r="J31" s="48">
        <v>1.98</v>
      </c>
      <c r="K31" s="47">
        <v>36</v>
      </c>
      <c r="L31" s="48">
        <v>247.75</v>
      </c>
      <c r="M31" s="47">
        <v>0</v>
      </c>
      <c r="N31" s="48">
        <v>0</v>
      </c>
      <c r="O31" s="47">
        <v>71</v>
      </c>
      <c r="P31" s="48">
        <v>338.74</v>
      </c>
      <c r="Q31" s="47">
        <v>2</v>
      </c>
      <c r="R31" s="48">
        <v>2.39</v>
      </c>
      <c r="S31" s="48">
        <v>0.71</v>
      </c>
    </row>
    <row r="32" spans="1:19" x14ac:dyDescent="0.3">
      <c r="A32" s="62">
        <v>1</v>
      </c>
      <c r="B32" s="63" t="s">
        <v>39</v>
      </c>
      <c r="C32" s="64">
        <v>0</v>
      </c>
      <c r="D32" s="65">
        <v>0</v>
      </c>
      <c r="E32" s="64">
        <v>0</v>
      </c>
      <c r="F32" s="65">
        <v>0</v>
      </c>
      <c r="G32" s="64">
        <v>0</v>
      </c>
      <c r="H32" s="65">
        <v>0</v>
      </c>
      <c r="I32" s="64">
        <v>0</v>
      </c>
      <c r="J32" s="65">
        <v>0</v>
      </c>
      <c r="K32" s="64">
        <v>0</v>
      </c>
      <c r="L32" s="65">
        <v>0</v>
      </c>
      <c r="M32" s="64">
        <v>0</v>
      </c>
      <c r="N32" s="65">
        <v>0</v>
      </c>
      <c r="O32" s="64">
        <v>0</v>
      </c>
      <c r="P32" s="65">
        <v>0</v>
      </c>
      <c r="Q32" s="64">
        <v>0</v>
      </c>
      <c r="R32" s="65">
        <v>0</v>
      </c>
      <c r="S32" s="65">
        <v>0</v>
      </c>
    </row>
    <row r="33" spans="1:19" x14ac:dyDescent="0.3">
      <c r="A33" s="14" t="s">
        <v>44</v>
      </c>
      <c r="B33" s="66" t="s">
        <v>26</v>
      </c>
      <c r="C33" s="52">
        <v>4456</v>
      </c>
      <c r="D33" s="53">
        <v>1410.14</v>
      </c>
      <c r="E33" s="52">
        <v>969</v>
      </c>
      <c r="F33" s="53">
        <v>244.19</v>
      </c>
      <c r="G33" s="52">
        <v>6649</v>
      </c>
      <c r="H33" s="53">
        <v>11693.84</v>
      </c>
      <c r="I33" s="52">
        <v>1350</v>
      </c>
      <c r="J33" s="53">
        <v>2284.31</v>
      </c>
      <c r="K33" s="52">
        <v>2260</v>
      </c>
      <c r="L33" s="53">
        <v>13032.39</v>
      </c>
      <c r="M33" s="52">
        <v>397</v>
      </c>
      <c r="N33" s="53">
        <v>2018.7</v>
      </c>
      <c r="O33" s="52">
        <v>13365</v>
      </c>
      <c r="P33" s="53">
        <v>26136.37</v>
      </c>
      <c r="Q33" s="52">
        <v>2716</v>
      </c>
      <c r="R33" s="53">
        <v>4547.2</v>
      </c>
      <c r="S33" s="53">
        <v>17.399999999999999</v>
      </c>
    </row>
  </sheetData>
  <mergeCells count="18">
    <mergeCell ref="E5:F5"/>
    <mergeCell ref="G5:H5"/>
    <mergeCell ref="I5:J5"/>
    <mergeCell ref="K5:L5"/>
    <mergeCell ref="M5:N5"/>
    <mergeCell ref="A1:S1"/>
    <mergeCell ref="A2:S2"/>
    <mergeCell ref="A3:S3"/>
    <mergeCell ref="A4:A6"/>
    <mergeCell ref="B4:B6"/>
    <mergeCell ref="C4:F4"/>
    <mergeCell ref="G4:J4"/>
    <mergeCell ref="K4:N4"/>
    <mergeCell ref="O4:R4"/>
    <mergeCell ref="S4:S6"/>
    <mergeCell ref="O5:P5"/>
    <mergeCell ref="Q5:R5"/>
    <mergeCell ref="C5:D5"/>
  </mergeCells>
  <pageMargins left="0.79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Contents</vt:lpstr>
      <vt:lpstr>CDR</vt:lpstr>
      <vt:lpstr>Agri Dis</vt:lpstr>
      <vt:lpstr>MSME Dis</vt:lpstr>
      <vt:lpstr>OPS Dis</vt:lpstr>
      <vt:lpstr>Agri OS</vt:lpstr>
      <vt:lpstr>MSME OS</vt:lpstr>
      <vt:lpstr>OPS OS</vt:lpstr>
      <vt:lpstr>Mudra OS</vt:lpstr>
      <vt:lpstr>NRLM</vt:lpstr>
      <vt:lpstr>NULM</vt:lpstr>
      <vt:lpstr>PMEGP</vt:lpstr>
      <vt:lpstr>SUI</vt:lpstr>
      <vt:lpstr>PM Sva</vt:lpstr>
      <vt:lpstr>PMJDY</vt:lpstr>
      <vt:lpstr>SSS</vt:lpstr>
      <vt:lpstr>ANBY 31.03.23</vt:lpstr>
      <vt:lpstr>ANKY 31.03.23</vt:lpstr>
      <vt:lpstr>ANBY 25.04.23</vt:lpstr>
      <vt:lpstr>ANKY 25.04.23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 Bank</dc:creator>
  <cp:lastModifiedBy>Lead Bank</cp:lastModifiedBy>
  <cp:lastPrinted>2023-05-02T06:59:03Z</cp:lastPrinted>
  <dcterms:created xsi:type="dcterms:W3CDTF">2023-05-01T07:54:45Z</dcterms:created>
  <dcterms:modified xsi:type="dcterms:W3CDTF">2023-05-02T07:02:40Z</dcterms:modified>
</cp:coreProperties>
</file>